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BOTAFOGO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DEZEMBRO.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CAZUL!$A$1:$O$131</definedName>
    <definedName name="_xlnm._FilterDatabase" localSheetId="4" hidden="1">DESPESAS!$B$1:$C$196</definedName>
    <definedName name="_xlnm._FilterDatabase" localSheetId="0" hidden="1">'Dezembro (2)'!$B$10:$O$133</definedName>
    <definedName name="_xlnm._FilterDatabase" localSheetId="2" hidden="1">DEZEMBRO.2019!$4:$210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" i="31" l="1"/>
  <c r="K10" i="31"/>
  <c r="K11" i="31"/>
  <c r="K12" i="31"/>
  <c r="K13" i="31"/>
  <c r="K14" i="31"/>
  <c r="K15" i="31"/>
  <c r="K16" i="31"/>
  <c r="K19" i="31"/>
  <c r="K20" i="31"/>
  <c r="K21" i="31"/>
  <c r="K22" i="31"/>
  <c r="K24" i="31"/>
  <c r="K27" i="31"/>
  <c r="K28" i="31"/>
  <c r="K30" i="31"/>
  <c r="K31" i="31"/>
  <c r="K32" i="31"/>
  <c r="K36" i="31"/>
  <c r="K37" i="31"/>
  <c r="K38" i="31"/>
  <c r="K39" i="31"/>
  <c r="K42" i="31"/>
  <c r="K43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70" i="31"/>
  <c r="K71" i="31"/>
  <c r="K73" i="31"/>
  <c r="K74" i="31"/>
  <c r="K75" i="31"/>
  <c r="K76" i="31"/>
  <c r="K78" i="31"/>
  <c r="K79" i="31"/>
  <c r="K80" i="31"/>
  <c r="K81" i="31"/>
  <c r="K83" i="31"/>
  <c r="K84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J6" i="31"/>
  <c r="J7" i="31"/>
  <c r="J10" i="31"/>
  <c r="J11" i="31"/>
  <c r="J12" i="31"/>
  <c r="J13" i="31"/>
  <c r="J14" i="31"/>
  <c r="J15" i="31"/>
  <c r="J16" i="31"/>
  <c r="J19" i="31"/>
  <c r="J20" i="31"/>
  <c r="J21" i="31"/>
  <c r="J22" i="31"/>
  <c r="J24" i="31"/>
  <c r="J27" i="31"/>
  <c r="J28" i="31"/>
  <c r="J30" i="31"/>
  <c r="J31" i="31"/>
  <c r="J32" i="31"/>
  <c r="J36" i="31"/>
  <c r="J37" i="31"/>
  <c r="J38" i="31"/>
  <c r="J39" i="31"/>
  <c r="J42" i="31"/>
  <c r="J43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70" i="31"/>
  <c r="J71" i="31"/>
  <c r="J73" i="31"/>
  <c r="J74" i="31"/>
  <c r="J75" i="31"/>
  <c r="J76" i="31"/>
  <c r="J78" i="31"/>
  <c r="J79" i="31"/>
  <c r="J80" i="31"/>
  <c r="J81" i="31"/>
  <c r="J83" i="31"/>
  <c r="J84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I6" i="31" l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H32" i="31" s="1"/>
  <c r="I33" i="31"/>
  <c r="H33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I47" i="31"/>
  <c r="I48" i="31"/>
  <c r="H48" i="31" s="1"/>
  <c r="I49" i="31"/>
  <c r="I50" i="31"/>
  <c r="I51" i="3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8" i="31"/>
  <c r="H58" i="31" s="1"/>
  <c r="I59" i="31"/>
  <c r="H59" i="31" s="1"/>
  <c r="I60" i="31"/>
  <c r="I61" i="31"/>
  <c r="H61" i="31" s="1"/>
  <c r="I62" i="31"/>
  <c r="H62" i="31" s="1"/>
  <c r="I63" i="31"/>
  <c r="H63" i="31" s="1"/>
  <c r="I64" i="31"/>
  <c r="H64" i="31" s="1"/>
  <c r="I65" i="31"/>
  <c r="H65" i="31" s="1"/>
  <c r="I66" i="31"/>
  <c r="H66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I87" i="31"/>
  <c r="I88" i="31"/>
  <c r="I89" i="31"/>
  <c r="I90" i="31"/>
  <c r="H90" i="31" s="1"/>
  <c r="I91" i="3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5" i="31"/>
  <c r="N159" i="31" l="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2" i="31"/>
  <c r="N140" i="31"/>
  <c r="N139" i="31"/>
  <c r="N138" i="31"/>
  <c r="N137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4" i="31"/>
  <c r="N63" i="31"/>
  <c r="N62" i="31"/>
  <c r="N61" i="31"/>
  <c r="N60" i="31"/>
  <c r="N59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4" i="31"/>
  <c r="N13" i="31"/>
  <c r="N12" i="31"/>
  <c r="N11" i="31"/>
  <c r="N10" i="31"/>
  <c r="N9" i="31"/>
  <c r="N8" i="31"/>
  <c r="N7" i="31"/>
  <c r="N6" i="3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15" i="31"/>
  <c r="N16" i="31"/>
  <c r="N58" i="31"/>
  <c r="N65" i="31"/>
  <c r="N106" i="31"/>
  <c r="N107" i="31"/>
  <c r="N122" i="31"/>
  <c r="N136" i="31"/>
  <c r="N141" i="31"/>
  <c r="N143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5" i="31"/>
  <c r="K6" i="31" l="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<sst xmlns="http://schemas.openxmlformats.org/spreadsheetml/2006/main" count="3362" uniqueCount="1050">
  <si>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</si>
  <si>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</si>
  <si>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</si>
  <si>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</si>
  <si>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</si>
  <si>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</si>
  <si>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</si>
  <si>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</si>
  <si>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</si>
  <si>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</si>
  <si>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</si>
  <si>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</si>
  <si>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</si>
  <si>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</si>
  <si>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</si>
  <si>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</si>
  <si>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</si>
  <si>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</si>
  <si>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</si>
  <si>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</si>
  <si>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</si>
  <si>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</si>
  <si>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</si>
  <si>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</si>
  <si>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</si>
  <si>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</si>
  <si>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</si>
  <si>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</si>
  <si>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</si>
  <si>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</si>
  <si>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</si>
  <si>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</si>
  <si>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</si>
  <si>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</si>
  <si>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</si>
  <si>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</si>
  <si>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</si>
  <si>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</si>
  <si>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</si>
  <si>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</si>
  <si>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</si>
  <si>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</si>
  <si>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</si>
  <si>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</si>
  <si>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</si>
  <si>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</si>
  <si>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</si>
  <si>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</si>
  <si>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</si>
  <si>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</si>
  <si>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</si>
  <si>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</si>
  <si>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</si>
  <si>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</si>
  <si>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</si>
  <si>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</si>
  <si>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</si>
  <si>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</si>
  <si>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</si>
  <si>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</si>
  <si>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</si>
  <si>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</si>
  <si>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</si>
  <si>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</si>
  <si>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</si>
  <si>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</si>
  <si>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</si>
  <si>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</si>
  <si>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</si>
  <si>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</si>
  <si>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</si>
  <si>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</si>
  <si>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</si>
  <si>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</si>
  <si>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</si>
  <si>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</si>
  <si>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</si>
  <si>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</si>
  <si>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</si>
  <si>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</si>
  <si>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</si>
  <si>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</si>
  <si>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</si>
  <si>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</si>
  <si>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</si>
  <si>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</si>
  <si>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</si>
  <si>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</si>
  <si>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</si>
  <si>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</si>
  <si>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</si>
  <si>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</si>
  <si>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</si>
  <si>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</si>
  <si>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</si>
  <si>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</si>
  <si>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</si>
  <si>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</si>
  <si>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</si>
  <si>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</si>
  <si>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</si>
  <si>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</si>
  <si>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</si>
  <si>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</si>
  <si>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</si>
  <si>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</si>
  <si>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</si>
  <si>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</si>
  <si>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</si>
  <si>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</si>
  <si>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</si>
  <si>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</si>
  <si>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</si>
  <si>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</si>
  <si>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</si>
  <si>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</si>
  <si>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</si>
  <si>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</si>
  <si>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</si>
  <si>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</si>
  <si>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</si>
  <si>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</si>
  <si>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</si>
  <si>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</si>
  <si>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</si>
  <si>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</si>
  <si>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</si>
  <si>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</si>
  <si>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</si>
  <si>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</si>
  <si>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</si>
  <si>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</si>
  <si>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</si>
  <si>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</si>
  <si>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</si>
  <si>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</si>
  <si>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</si>
  <si>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</si>
  <si>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</si>
  <si>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</si>
  <si>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</si>
  <si>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</si>
  <si>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</si>
  <si>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</si>
  <si>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</si>
  <si>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</si>
  <si>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</si>
  <si>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</si>
  <si>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</si>
  <si>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</si>
  <si>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</si>
  <si>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</si>
  <si>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</si>
  <si>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</si>
  <si>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</si>
  <si>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</si>
  <si>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</si>
  <si>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</si>
  <si>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</si>
  <si>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</si>
  <si>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</si>
  <si>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</si>
  <si>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</si>
  <si>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</si>
  <si>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</si>
  <si>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</si>
  <si>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</si>
  <si>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</si>
  <si>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</si>
  <si>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</si>
  <si>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</si>
  <si>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</si>
  <si>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</si>
  <si>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</si>
  <si>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</si>
  <si>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</si>
  <si>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</si>
  <si>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</si>
  <si>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</si>
  <si>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</si>
  <si>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</si>
  <si>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</si>
  <si>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</si>
  <si>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</si>
  <si>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</si>
  <si>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</si>
  <si>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</si>
  <si>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</si>
  <si>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</si>
  <si>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</si>
  <si>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</si>
  <si>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</si>
  <si>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</si>
  <si>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</si>
  <si>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</si>
  <si>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</si>
  <si>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</si>
  <si>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</si>
  <si>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</si>
  <si>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</si>
  <si>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</si>
  <si>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</si>
  <si>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</si>
  <si>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</si>
  <si>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</si>
  <si>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</si>
  <si>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</si>
  <si>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</si>
  <si>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</si>
  <si>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</si>
  <si>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</si>
  <si>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</si>
  <si>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</si>
  <si>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</si>
  <si>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</si>
  <si>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</si>
  <si>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</si>
  <si>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</si>
  <si>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</si>
  <si>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</si>
  <si>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</si>
  <si>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</si>
  <si>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</si>
  <si>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</si>
  <si>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</si>
  <si>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</si>
  <si>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</si>
  <si>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</si>
  <si>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</si>
  <si>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</si>
  <si>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</si>
  <si>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</si>
  <si>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</si>
  <si>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</si>
  <si>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</si>
  <si>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</si>
  <si>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</si>
  <si>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</si>
  <si>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</si>
  <si>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</si>
  <si>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</si>
  <si>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</si>
  <si>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</si>
  <si>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</si>
  <si>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</si>
  <si>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</si>
  <si>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</si>
  <si>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</si>
  <si>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</si>
  <si>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</si>
  <si>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</si>
  <si>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</si>
  <si>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</si>
  <si>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</si>
  <si>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</si>
  <si>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</si>
  <si>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</si>
  <si>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</si>
  <si>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</si>
  <si>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</si>
  <si>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</si>
  <si>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</si>
  <si>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</si>
  <si>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</si>
  <si>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</si>
  <si>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</si>
  <si>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</si>
  <si>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</si>
  <si>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</si>
  <si>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</si>
  <si>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</si>
  <si>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</si>
  <si>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</si>
  <si>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</si>
  <si>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</si>
  <si>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</si>
  <si>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</si>
  <si>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</si>
  <si>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</si>
  <si>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</si>
  <si>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</si>
  <si>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</si>
  <si>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</si>
  <si>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</si>
  <si>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</si>
  <si>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</si>
  <si>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</si>
  <si>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</si>
  <si>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</si>
  <si>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</si>
  <si>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</si>
  <si>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</si>
  <si>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</si>
  <si>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</si>
  <si>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</si>
  <si>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</si>
  <si>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</si>
  <si>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</si>
  <si>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</si>
  <si>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</si>
  <si>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</si>
  <si>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</si>
  <si>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</si>
  <si>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</si>
  <si>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</si>
  <si>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</si>
  <si>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</si>
  <si>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</si>
  <si>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</si>
  <si>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</si>
  <si>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</si>
  <si>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</si>
  <si>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</si>
  <si>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</si>
  <si>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</si>
  <si>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</si>
  <si>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</si>
  <si>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</si>
  <si>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</si>
  <si>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</si>
  <si>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</si>
  <si>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</si>
  <si>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</si>
  <si>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</si>
  <si>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</si>
  <si>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</si>
  <si>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</si>
  <si>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</si>
  <si>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</si>
  <si>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</si>
  <si>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</si>
  <si>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</si>
  <si>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</si>
  <si>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</si>
  <si>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</si>
  <si>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</si>
  <si>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</si>
  <si>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</si>
  <si>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</si>
  <si>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</si>
  <si>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</si>
  <si>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</si>
  <si>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</si>
  <si>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</si>
  <si>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</si>
  <si>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</si>
  <si>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</si>
  <si>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</si>
  <si>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</si>
  <si>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</si>
  <si>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</si>
  <si>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</si>
  <si>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</si>
  <si>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</si>
  <si>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</si>
  <si>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</si>
  <si>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</si>
  <si>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</si>
  <si>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</si>
  <si>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</si>
  <si>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</si>
  <si>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</si>
  <si>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</si>
  <si>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</si>
  <si>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</si>
  <si>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</si>
  <si>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</si>
  <si>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</si>
  <si>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</si>
  <si>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</si>
  <si>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</si>
  <si>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</si>
  <si>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</si>
  <si>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</si>
  <si>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</si>
  <si>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</si>
  <si>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</si>
  <si>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</si>
  <si>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</si>
  <si>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OREGON FARMACEUTICA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</si>
  <si>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</si>
  <si>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</si>
  <si>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</si>
  <si>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</si>
  <si>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</si>
  <si>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</si>
  <si>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</si>
  <si>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</si>
  <si>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</si>
  <si>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</si>
  <si>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</si>
  <si>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</si>
  <si>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</si>
  <si>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</si>
  <si>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</si>
  <si>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</si>
  <si>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</si>
  <si>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</si>
  <si>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</si>
  <si>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</si>
  <si>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</si>
  <si>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</si>
  <si>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</si>
  <si>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</si>
  <si>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</si>
  <si>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</si>
  <si>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</si>
  <si>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</si>
  <si>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</si>
  <si>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</si>
  <si>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</si>
  <si>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</si>
  <si>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</si>
  <si>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</si>
  <si>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</si>
  <si>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</si>
  <si>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</si>
  <si>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</si>
  <si>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</si>
  <si>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</si>
  <si>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</si>
  <si>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</si>
  <si>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</si>
  <si>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</si>
  <si>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</si>
  <si>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</si>
  <si>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</si>
  <si>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</si>
  <si>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</si>
  <si>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</si>
  <si>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</si>
  <si>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</si>
  <si>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</si>
  <si>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</si>
  <si>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</si>
  <si>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</si>
  <si>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</si>
  <si>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</si>
  <si>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</si>
  <si>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</si>
  <si>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</si>
  <si>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</si>
  <si>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</si>
  <si>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</si>
  <si>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</si>
  <si>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</si>
  <si>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</si>
  <si>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</si>
  <si>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</si>
  <si>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</si>
  <si>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</si>
  <si>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VIP SERVICE TRANSPORTES E LOCACOES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</si>
  <si>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</si>
  <si>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</si>
  <si>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</si>
  <si>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</si>
  <si>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</si>
  <si>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</si>
  <si>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</si>
  <si>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</si>
  <si>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</si>
  <si>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</si>
  <si>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</si>
  <si>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</si>
  <si>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</si>
  <si>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</si>
  <si>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</si>
  <si>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</si>
  <si>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</si>
  <si>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</si>
  <si>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</si>
  <si>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</si>
  <si>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</si>
  <si>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</si>
  <si>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</si>
  <si>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</si>
  <si>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</si>
  <si>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</si>
  <si>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</si>
  <si>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</si>
  <si>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</si>
  <si>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</si>
  <si>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</si>
  <si>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</si>
  <si>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</si>
  <si>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</si>
  <si>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</si>
  <si>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</si>
  <si>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</si>
  <si>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</si>
  <si>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</si>
  <si>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</si>
  <si>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</si>
  <si>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</si>
  <si>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</si>
  <si>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</si>
  <si>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</si>
  <si>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</si>
  <si>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</si>
  <si>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</si>
  <si>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</si>
  <si>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</si>
  <si>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</si>
  <si>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</si>
  <si>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</si>
  <si>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</si>
  <si>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</si>
  <si>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</si>
  <si>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</si>
  <si>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</si>
  <si>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</si>
  <si>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</si>
  <si>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</si>
  <si>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</si>
  <si>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</si>
  <si>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</si>
  <si>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</si>
  <si>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</si>
  <si>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</si>
  <si>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</si>
  <si>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</si>
  <si>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</si>
  <si>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</si>
  <si>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</si>
  <si>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</si>
  <si>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</si>
  <si>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</si>
  <si>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</si>
  <si>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</si>
  <si>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</si>
  <si>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</si>
  <si>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</si>
  <si>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</si>
  <si>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</si>
  <si>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</si>
  <si>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</si>
  <si>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</si>
  <si>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</si>
  <si>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</si>
  <si>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</si>
  <si>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</si>
  <si>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</si>
  <si>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</si>
  <si>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</si>
  <si>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</si>
  <si>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</si>
  <si>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</si>
  <si>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</si>
  <si>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</si>
  <si>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</si>
  <si>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</si>
  <si>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</si>
  <si>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</si>
  <si>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</si>
  <si>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</si>
  <si>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</si>
  <si>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</si>
  <si>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</si>
  <si>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</si>
  <si>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</si>
  <si>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</si>
  <si>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</si>
  <si>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</si>
  <si>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</si>
  <si>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</si>
  <si>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</si>
  <si>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</si>
  <si>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</si>
  <si>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</si>
  <si>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</si>
  <si>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</si>
  <si>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</si>
  <si>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</si>
  <si>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</si>
  <si>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</si>
  <si>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</si>
  <si>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</si>
  <si>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</si>
  <si>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</si>
  <si>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</si>
  <si>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</si>
  <si>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</si>
  <si>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</si>
  <si>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</si>
  <si>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</si>
  <si>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</si>
  <si>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</si>
  <si>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</si>
  <si>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</si>
  <si>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</si>
  <si>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</si>
  <si>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</si>
  <si>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</si>
  <si>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</si>
  <si>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</si>
  <si>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</si>
  <si>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</si>
  <si>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</si>
  <si>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</si>
  <si>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</si>
  <si>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</si>
  <si>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</si>
  <si>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</si>
  <si>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</si>
  <si>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</si>
  <si>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</si>
  <si>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</si>
  <si>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</si>
  <si>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</si>
  <si>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</si>
  <si>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</si>
  <si>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</si>
  <si>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</si>
  <si>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</si>
  <si>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</si>
  <si>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</si>
  <si>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</si>
  <si>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</si>
  <si>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</si>
  <si>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</si>
  <si>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</si>
  <si>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</si>
  <si>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</si>
  <si>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</si>
  <si>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</si>
  <si>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</si>
  <si>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</si>
  <si>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</si>
  <si>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</si>
  <si>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</si>
  <si>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</si>
  <si>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</si>
  <si>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</si>
  <si>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</si>
  <si>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</si>
  <si>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</si>
  <si>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</si>
  <si>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</si>
  <si>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</si>
  <si>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</si>
  <si>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</si>
  <si>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</si>
  <si>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</si>
  <si>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</si>
  <si>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</si>
  <si>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</si>
  <si>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</si>
  <si>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</si>
  <si>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</si>
  <si>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</si>
  <si>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</si>
  <si>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</si>
  <si>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</si>
  <si>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</si>
  <si>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</si>
  <si>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</si>
  <si>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</si>
  <si>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</si>
  <si>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</si>
  <si>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</si>
  <si>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</si>
  <si>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</si>
  <si>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</si>
  <si>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</si>
  <si>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</si>
  <si>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</si>
  <si>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</si>
  <si>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</si>
  <si>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</si>
  <si>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</si>
  <si>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</si>
  <si>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</si>
  <si>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</si>
  <si>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</si>
  <si>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</si>
  <si>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</si>
  <si>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</si>
  <si>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</si>
  <si>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</si>
  <si>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</si>
  <si>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</si>
  <si>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</si>
  <si>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</si>
  <si>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</si>
  <si>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</si>
  <si>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</si>
  <si>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</si>
  <si>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</si>
  <si>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</si>
  <si>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</si>
  <si>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</si>
  <si>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</si>
  <si>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</si>
  <si>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</si>
  <si>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</si>
  <si>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</si>
  <si>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</si>
  <si>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</si>
  <si>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</si>
  <si>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</si>
  <si>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</si>
  <si>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</si>
  <si>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</si>
  <si>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</si>
  <si>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</si>
  <si>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</si>
  <si>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</si>
  <si>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</si>
  <si>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</si>
  <si>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</si>
  <si>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</si>
  <si>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</si>
  <si>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</si>
  <si>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</si>
  <si>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</si>
  <si>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</si>
  <si>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</si>
  <si>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</si>
  <si>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</si>
  <si>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</si>
  <si>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</si>
  <si>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</si>
  <si>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</si>
  <si>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</si>
  <si>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</si>
  <si>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</si>
  <si>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</si>
  <si>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</si>
  <si>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</si>
  <si>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CJF ASSESSORIA EM SEGURANÇA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</si>
  <si>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</si>
  <si>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</si>
  <si>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</si>
  <si>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</si>
  <si>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</si>
  <si>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</si>
  <si>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FP RESTAURANTE E COMERCIO DE ALIMENTOS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</si>
  <si>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</si>
  <si>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</si>
  <si>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</si>
  <si>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</si>
  <si>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</si>
  <si>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</si>
  <si>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</si>
  <si>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</si>
  <si>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</si>
  <si>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</si>
  <si>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</si>
  <si>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</si>
  <si>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</si>
  <si>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</si>
  <si>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</si>
  <si>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FUTURA DIST. DE MEDICAMENTOS E PROD.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</si>
  <si>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</si>
  <si>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</si>
  <si>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</si>
  <si>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</si>
  <si>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</si>
  <si>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</si>
  <si>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</si>
  <si>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</si>
  <si>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</si>
  <si>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</si>
  <si>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</si>
  <si>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</si>
  <si>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</si>
  <si>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</si>
  <si>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</si>
  <si>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</si>
  <si>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</si>
  <si>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</si>
  <si>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</si>
  <si>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</si>
  <si>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</si>
  <si>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</si>
  <si>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01/11/2019</t>
  </si>
  <si>
    <t>COMERCIAL CIRURGICA RIOCLARENSE LTDA</t>
  </si>
  <si>
    <t>LABORATÓRIO BIOMÉDICO</t>
  </si>
  <si>
    <t>Transferência de Saída</t>
  </si>
  <si>
    <t>BX AUTOMATICA APLICACOES</t>
  </si>
  <si>
    <t/>
  </si>
  <si>
    <t>Transferência de Entrada</t>
  </si>
  <si>
    <t>MITSUKAWA BRASIL COMERCIAL EIRELI ME</t>
  </si>
  <si>
    <t>COSTA CAMARGO COM. DE PROD. HOSP. LTDA</t>
  </si>
  <si>
    <t>20/10/2019</t>
  </si>
  <si>
    <t>Manutenção de Equipamentos</t>
  </si>
  <si>
    <t>DISTRICENTER - CENTRO DE DISTRIB.</t>
  </si>
  <si>
    <t>OREGON FARMACEUTICA</t>
  </si>
  <si>
    <t>Serviço de Dosimetria Radiologia</t>
  </si>
  <si>
    <t>GOVERNO DO ESTADO DO RIO DE JANEIRO</t>
  </si>
  <si>
    <t>TARIFA BANCÁRIA</t>
  </si>
  <si>
    <t>FGTS Mensal</t>
  </si>
  <si>
    <t>Pensão Alimentícia</t>
  </si>
  <si>
    <t>MARIA EDUARDA MACHADO GOMES</t>
  </si>
  <si>
    <t>PREFEITURA MUNICIPAL DE DUQUE DE CAXIAS</t>
  </si>
  <si>
    <t>Seguro de Imóveis</t>
  </si>
  <si>
    <t>TOKIO MARINE SEGURADORA S A</t>
  </si>
  <si>
    <t>SEMEAR DISTRIBUIDORA</t>
  </si>
  <si>
    <t>Honorários Contábeis</t>
  </si>
  <si>
    <t>RESGATE INVEST FACIL</t>
  </si>
  <si>
    <t>MARGARIZO E SANCHES COMERCIO E SERVIÇOS DE PRODUTOS</t>
  </si>
  <si>
    <t>20/11/2019</t>
  </si>
  <si>
    <t>FP RESTAURANTE E COMERCIO DE ALIMENTOS EIRELI ME</t>
  </si>
  <si>
    <t>Locação de Equipamentos</t>
  </si>
  <si>
    <t>01/12/2019</t>
  </si>
  <si>
    <t>Serviço de Ambulância</t>
  </si>
  <si>
    <t>DOC/TED INTERNET TED INTERNET</t>
  </si>
  <si>
    <t>Serviço de Limpeza e de Higiene</t>
  </si>
  <si>
    <t>Serviço de Radiologia</t>
  </si>
  <si>
    <t>CACD RADIOLOGIA</t>
  </si>
  <si>
    <t>INSS sobre Salários - GPS</t>
  </si>
  <si>
    <t>GUIA DA PREVIDÊNCIA SOCIAL - GPS</t>
  </si>
  <si>
    <t>Retenção - GPS 2631 - INSS</t>
  </si>
  <si>
    <t>GUIA DA PREVIDÊNCIA SOCIAL - GPS TERCEIROS</t>
  </si>
  <si>
    <t>IRRF s/ Salários - DARF 0561</t>
  </si>
  <si>
    <t>SECRETARIA  DA RECEITA FEDERAL DO BRASIL - IR</t>
  </si>
  <si>
    <t>Retenção - Darf 1708 - IRRF</t>
  </si>
  <si>
    <t>SECRETARIA  DA RECEITA FEDERAL DO BRASIL - IRRF</t>
  </si>
  <si>
    <t>Retenção - Darf 5952 - PIS/COFINS/CSLL</t>
  </si>
  <si>
    <t>Serviços Médicos</t>
  </si>
  <si>
    <t>R L J IGUACUANO COM. DE MATERIAIS DE ESCRITORIO LTDA ME</t>
  </si>
  <si>
    <t>ROSILENE PEREIRA DE OLIVEIRA</t>
  </si>
  <si>
    <t>22/11/2019</t>
  </si>
  <si>
    <t>LUVIAL DISTRIBUIDORA</t>
  </si>
  <si>
    <t>Serviço de lavanderia</t>
  </si>
  <si>
    <t>ÁGUA E SECO LAVANDERIAS LTDA - EPP</t>
  </si>
  <si>
    <t>Serviços Jurídicos</t>
  </si>
  <si>
    <t>BRUNO DE GOES GERBASE</t>
  </si>
  <si>
    <t>Serviço de Auditoria</t>
  </si>
  <si>
    <t>NEUROPHOTO EQUIPAMENTOS LTDA</t>
  </si>
  <si>
    <t>Serviço de Coleta de Resíduos</t>
  </si>
  <si>
    <t>VITAI SOLUÇÕES LTDA</t>
  </si>
  <si>
    <t>CIRURGICA FERNANDES C. MAT CIR. HO. SO LTDA</t>
  </si>
  <si>
    <t>SOGAMAX DISTRIB. DE PROD. FARMACEUTICOS LTDA</t>
  </si>
  <si>
    <t>AVANTE BRASIL COMERCIO EIRELI</t>
  </si>
  <si>
    <t>Exames Médicos</t>
  </si>
  <si>
    <t>CAMINHAS COMERCIAL LTDA</t>
  </si>
  <si>
    <t>Locação de Servidor</t>
  </si>
  <si>
    <t>FGTS Rescisório - GRRF</t>
  </si>
  <si>
    <t>APLICACAO AUTOMATICA</t>
  </si>
  <si>
    <t>AMORIM ASSESSORIA CONTABIL EIRELI - ME</t>
  </si>
  <si>
    <t>02/12/2019</t>
  </si>
  <si>
    <t>30/11/2019</t>
  </si>
  <si>
    <t>29/11/2019</t>
  </si>
  <si>
    <t>ANBIOTON IMPORTADORA LTDA</t>
  </si>
  <si>
    <t>SEPARAR PRODUTOS E SERVIÇOS</t>
  </si>
  <si>
    <t>AC2F PRODUTOS HOSPITALARES LTDA</t>
  </si>
  <si>
    <t>23.258.605/0001-82</t>
  </si>
  <si>
    <t>04.069.709/0001-02</t>
  </si>
  <si>
    <t>CJF ASSESSORIA EM SEGURANÇA DO TRABALHO E SAÚDE OCUPACIONAL LTDA ME</t>
  </si>
  <si>
    <t>FP RESTAURANTES E COMERCIO DE ALIMENTOS EIRELI ME</t>
  </si>
  <si>
    <t>32.755.131/0001-75</t>
  </si>
  <si>
    <t>FUTURA DISTRIBUIDORA DE MEDICAMENTOS</t>
  </si>
  <si>
    <t>17.700.763/0001-48</t>
  </si>
  <si>
    <t>NEO TECNOLOGIA DA INFORMÁTICA LTDA</t>
  </si>
  <si>
    <t>PREFEITURA DA CIDADE DO RIO DE JANEIRO - ISS</t>
  </si>
  <si>
    <t>29.138.328/0001-50</t>
  </si>
  <si>
    <t>SANCHES E TELLES</t>
  </si>
  <si>
    <t>V H &amp;amp;M PAPELARIA</t>
  </si>
  <si>
    <t>31.763.090/0001-04</t>
  </si>
  <si>
    <t>DISTRICENTER - CENTRI DE DISTRIB. DE MAT. DE LIMPEZA EIRELI</t>
  </si>
  <si>
    <t>22.826.574/0001-56</t>
  </si>
  <si>
    <t>01.264.420/0001-48</t>
  </si>
  <si>
    <t>10.269.296/0001-02</t>
  </si>
  <si>
    <t>34.512.073/0001-84</t>
  </si>
  <si>
    <t>BRASTEINER 2000 COMERCIO E LOCAÇÃO DE CONTEINERES LTDA</t>
  </si>
  <si>
    <t>07.026.132/0002-12</t>
  </si>
  <si>
    <t>01.790.382/0001-67</t>
  </si>
  <si>
    <t>GERBASE ARRUDA E GAZZANEO ADVOGADOS ASSOCIADOS</t>
  </si>
  <si>
    <t>17.391.998/0001-03</t>
  </si>
  <si>
    <t>PAGAMENTO FUNCIONÁRIOS</t>
  </si>
  <si>
    <t>42.498.600/0001-71</t>
  </si>
  <si>
    <t>67.729.178/0004-91</t>
  </si>
  <si>
    <t>22.706.161/0001-38</t>
  </si>
  <si>
    <t>05.120.086/0001-00</t>
  </si>
  <si>
    <t>PISOM DISTRIBUIDORA E COM DE PROD EIRELI ME</t>
  </si>
  <si>
    <t>22.758.378/0001-91</t>
  </si>
  <si>
    <t>33.164.021/0001-00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</si>
  <si>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</si>
  <si>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</si>
  <si>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</si>
  <si>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</si>
  <si>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</si>
  <si>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BRADESCO - DESBLOQUEIO JUDICIAL</t>
  </si>
  <si>
    <t>HELPMED SERVIÇOS EM SAÚDE S/S LTDA</t>
  </si>
  <si>
    <t>AZEVEDO DOS REIS ADVOGADOS ASSOCIADOS</t>
  </si>
  <si>
    <t>05.957.860/0001-31</t>
  </si>
  <si>
    <t>LOCATECH</t>
  </si>
  <si>
    <t>03.184.220/0001-00</t>
  </si>
  <si>
    <t>24.178.617/0001-60</t>
  </si>
  <si>
    <t>GILMAR DOS SANTOS OLIVEIRA</t>
  </si>
  <si>
    <t>677.560.345-20</t>
  </si>
  <si>
    <t>36.325.157/0001-34</t>
  </si>
  <si>
    <t>INGRID VIANA BATISTA</t>
  </si>
  <si>
    <t>155.147.337-26</t>
  </si>
  <si>
    <t>PRISCILA CONCEIÇÃO DA HORA</t>
  </si>
  <si>
    <t>129.767.387-50</t>
  </si>
  <si>
    <t>SABRINA DA SILVA AZEVEDO</t>
  </si>
  <si>
    <t>081.951.857-38</t>
  </si>
  <si>
    <t>PAULO CEZAR DA SILVA</t>
  </si>
  <si>
    <t>056.227.297-69</t>
  </si>
  <si>
    <t>003.897.597-16</t>
  </si>
  <si>
    <t>13.508.772/0001-80</t>
  </si>
  <si>
    <t>172.162.237-30</t>
  </si>
  <si>
    <t>00.857.492/0001-36</t>
  </si>
  <si>
    <t>11.260.846/0001-75</t>
  </si>
  <si>
    <t>21.526.341/0001-75</t>
  </si>
  <si>
    <t>03/12/2019</t>
  </si>
  <si>
    <t>BLOQUEIO-ORDEM JUDICIAL OFICIO 20190014366076-00003</t>
  </si>
  <si>
    <t>10/12/2019</t>
  </si>
  <si>
    <t>IMPOSTO ISS COMP: 11/2019</t>
  </si>
  <si>
    <t>04/12/2019</t>
  </si>
  <si>
    <t>07/12/2019</t>
  </si>
  <si>
    <t>06/12/2019</t>
  </si>
  <si>
    <t>Serviço médico ocupacional</t>
  </si>
  <si>
    <t>20/12/2019</t>
  </si>
  <si>
    <t>05/12/2019</t>
  </si>
  <si>
    <t>09/12/2019</t>
  </si>
  <si>
    <t>CONTA AZUL SOFTWARE LTDA</t>
  </si>
  <si>
    <t>DESBLOQ.ORDEM JUDICIAL Oficio 20190014366076-00003</t>
  </si>
  <si>
    <t>DIMAS DE MELO PIMENTA SISTEMAS</t>
  </si>
  <si>
    <t>15/12/2019</t>
  </si>
  <si>
    <t>12/12/2019</t>
  </si>
  <si>
    <t>17/12/2019</t>
  </si>
  <si>
    <t>13/12/2019</t>
  </si>
  <si>
    <t>COSTA E CAMARGO COM. DE PROD. HOSP. LTDA</t>
  </si>
  <si>
    <t>19/12/2019</t>
  </si>
  <si>
    <t xml:space="preserve">STOCK MED DISTRIBUIDORA DE PRODUTOS FARMACEUTICOS </t>
  </si>
  <si>
    <t>18/12/2019</t>
  </si>
  <si>
    <t>LABORATÓRIO BIOMÉDICO LB LTDA</t>
  </si>
  <si>
    <t>16/12/2019</t>
  </si>
  <si>
    <t>INSS FOLHA COMP: 11/2019</t>
  </si>
  <si>
    <t>REVAL ATACADO DE PAPELARIA</t>
  </si>
  <si>
    <t>13º Salário - 2ª Parcela</t>
  </si>
  <si>
    <t>Férias</t>
  </si>
  <si>
    <t>CARMEN LORENA DA SILVA VASCONCELOS</t>
  </si>
  <si>
    <t>27/12/2019</t>
  </si>
  <si>
    <t>COMERCIAL CIRUGICA RIOCLARENSE LTDA</t>
  </si>
  <si>
    <t>30/12/2019</t>
  </si>
  <si>
    <t>SOLUMED DISTR. MED PROD SAUDE LTDA</t>
  </si>
  <si>
    <t>01/01/2020</t>
  </si>
  <si>
    <t>TARIFA BANCARIA</t>
  </si>
  <si>
    <t>TARIFA BANCARIA PAGAMENTO FUNCs NET EMPRESA</t>
  </si>
  <si>
    <t>16/10/2019</t>
  </si>
  <si>
    <t>N I PRODUTOS HOSPITALARES LTDA</t>
  </si>
  <si>
    <t>31/12/2019</t>
  </si>
  <si>
    <t>61.099.008/0030-86</t>
  </si>
  <si>
    <t>05.206.246/0001-38</t>
  </si>
  <si>
    <t>17.391.989/0001-03</t>
  </si>
  <si>
    <t>G A G ADVOGADOS ASSOCIADOS</t>
  </si>
  <si>
    <t>20.650.862/0001-77</t>
  </si>
  <si>
    <t>822.385.535-68</t>
  </si>
  <si>
    <t>11.896.538/0001-42</t>
  </si>
  <si>
    <t>29.601.926/0001-42</t>
  </si>
  <si>
    <t>52.434.156/0001-84</t>
  </si>
  <si>
    <t>CLARO S A</t>
  </si>
  <si>
    <t>RIO CAR - FETRANSPOR</t>
  </si>
  <si>
    <t>DAM</t>
  </si>
  <si>
    <t>BOLETO BANCÁRIO</t>
  </si>
  <si>
    <t>GRF</t>
  </si>
  <si>
    <t>DARF</t>
  </si>
  <si>
    <t>BRADESCO BOTAFOGO</t>
  </si>
  <si>
    <t>GRF. COMP: 11/2019</t>
  </si>
  <si>
    <t>GRF - GUIA DE RECOLHIMENTO  DO FGTS</t>
  </si>
  <si>
    <t>Receitas de Serviços</t>
  </si>
  <si>
    <t>REF. PAGAMENTO DA FATURA 737 DA UNIDADE DE COPACABANA</t>
  </si>
  <si>
    <t>NFS 1278</t>
  </si>
  <si>
    <t>NFS 440</t>
  </si>
  <si>
    <t>4/4FATURA 19</t>
  </si>
  <si>
    <t>NFS 847286</t>
  </si>
  <si>
    <t>FATURA 10322</t>
  </si>
  <si>
    <t>SEPARAR PRODUTOS E SERVIÇOS LTDA</t>
  </si>
  <si>
    <t>NF 15</t>
  </si>
  <si>
    <t>NFS 55</t>
  </si>
  <si>
    <t>NF 733144</t>
  </si>
  <si>
    <t>NFS 78</t>
  </si>
  <si>
    <t>MONICA CASTRO DE ARAUJO</t>
  </si>
  <si>
    <t>NFS 6671</t>
  </si>
  <si>
    <t>ÁGUA E SECO LAVANDERIAS</t>
  </si>
  <si>
    <t>PAGAMENTO GOVERNO RJ - INVESTIMENTO</t>
  </si>
  <si>
    <t>GOVERNO DO ESTADO DO RO DE JANEIRO</t>
  </si>
  <si>
    <t>PAGAMENTO GOVERNO RJ UG296100/2019OB017485 0000011898</t>
  </si>
  <si>
    <t>RESCISÃO</t>
  </si>
  <si>
    <t>MATHEUS FIGUEIREDO VIANA</t>
  </si>
  <si>
    <t>13º Salário - 1ª Parcela</t>
  </si>
  <si>
    <t>AR CONDICIONADO</t>
  </si>
  <si>
    <t>NF 83134</t>
  </si>
  <si>
    <t>JCM NITEROI REFRIGERAÇÃO</t>
  </si>
  <si>
    <t>PAGAMENTO FUNCIONÁRIO COMP: 11/2019</t>
  </si>
  <si>
    <t>REPASSE GOVERNO DO ESTADO DO RIO DE JANEIRO</t>
  </si>
  <si>
    <t>PAGAMENTO GOVERNO RJ UG296100/2019OB017528 0000011906</t>
  </si>
  <si>
    <t>PAGAMENTO GOVERNO RJ UG296100/2019OB017529 0000011906</t>
  </si>
  <si>
    <t>16/08/2019</t>
  </si>
  <si>
    <t>17/07/2019</t>
  </si>
  <si>
    <t>NOTA FISCAL 115622</t>
  </si>
  <si>
    <t>RATEIO SEDE COMP: 12/2019</t>
  </si>
  <si>
    <t>09/11/2019</t>
  </si>
  <si>
    <t>NFS 8303</t>
  </si>
  <si>
    <t>NFS 229</t>
  </si>
  <si>
    <t>INSS TERCEIROS - COMP: 11/2019</t>
  </si>
  <si>
    <t>21/12/2018</t>
  </si>
  <si>
    <t>05/11/2018</t>
  </si>
  <si>
    <t>NOTA FISCAL 209</t>
  </si>
  <si>
    <t>IRRF FOLHA COMP: 11/2019</t>
  </si>
  <si>
    <t>IRRF TERCEIRO - COMP: 11/2019</t>
  </si>
  <si>
    <t>CSRF - COMP: 11/2019</t>
  </si>
  <si>
    <t>SECRETARIA DA RECEITA FEDERAL DO BRASIL</t>
  </si>
  <si>
    <t>18/08/2019</t>
  </si>
  <si>
    <t>19/07/2019</t>
  </si>
  <si>
    <t>NOTA FISCAL 6728</t>
  </si>
  <si>
    <t>21/08/2019</t>
  </si>
  <si>
    <t>22/07/2019</t>
  </si>
  <si>
    <t>NOTA FISCAL 6738</t>
  </si>
  <si>
    <t>NFS 6598</t>
  </si>
  <si>
    <t>NFS 115</t>
  </si>
  <si>
    <t>2/9PARCELAMENTO 02</t>
  </si>
  <si>
    <t>NFS 1362</t>
  </si>
  <si>
    <t>NFS 1428</t>
  </si>
  <si>
    <t>NFS 1703</t>
  </si>
  <si>
    <t>INSS FOLHA 13º</t>
  </si>
  <si>
    <t>20/06/2019</t>
  </si>
  <si>
    <t>01/05/2019</t>
  </si>
  <si>
    <t>NFS 1317</t>
  </si>
  <si>
    <t>PAGAR EM 09/07</t>
  </si>
  <si>
    <t>FATURA S000333</t>
  </si>
  <si>
    <t>20/01/2020</t>
  </si>
  <si>
    <t>NFS 828</t>
  </si>
  <si>
    <t>NFS 20</t>
  </si>
  <si>
    <t>29/01/2020</t>
  </si>
  <si>
    <t>VALE TRANSPORTE 42467624</t>
  </si>
  <si>
    <t>VALE TRANSPORTE Nº 5780008</t>
  </si>
  <si>
    <t>18/01/2020</t>
  </si>
  <si>
    <t>VALE TRANSPORTE Nº 5799483</t>
  </si>
  <si>
    <t>VALE TRANSPORTE Nº 5780018</t>
  </si>
  <si>
    <t>20/08/2019</t>
  </si>
  <si>
    <t>NF 726</t>
  </si>
  <si>
    <t>NF 890</t>
  </si>
  <si>
    <t>UPA COPACABANA</t>
  </si>
  <si>
    <t>BLOQUEIO JUDICIAL</t>
  </si>
  <si>
    <t>DESBLOQ. JUDICIAL</t>
  </si>
  <si>
    <t>C A C D RADIOLOGIA LTDA</t>
  </si>
  <si>
    <t>107.156.397-14</t>
  </si>
  <si>
    <t>133.460.487-80</t>
  </si>
  <si>
    <t>08.824.171/0001-47</t>
  </si>
  <si>
    <t>03.400.626/0001-57</t>
  </si>
  <si>
    <t>S A N MONTEC ELETRONICA LTDA ME</t>
  </si>
  <si>
    <t>12.955.134/0007-30</t>
  </si>
  <si>
    <t>,</t>
  </si>
  <si>
    <t>TRANSFERÊNCIA</t>
  </si>
  <si>
    <t>UPA BOTAFOGO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</si>
</sst>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3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16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8" fillId="0" borderId="0" xfId="0" applyFont="1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1</xdr:col>
      <xdr:colOff>1354762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E14" sqref="E14"/>
    </sheetView>
  </sheetViews>
  <sheetFormatPr defaultColWidth="9.140625" defaultRowHeight="12.75" x14ac:dyDescent="0.25"/>
  <cols>
    <col min="1" max="1" width="5.28515625" style="334" customWidth="1"/>
    <col min="2" max="2" width="21.7109375" style="334" customWidth="1"/>
    <col min="3" max="3" width="24.28515625" style="334" bestFit="1" customWidth="1"/>
    <col min="4" max="4" width="17.42578125" style="334" bestFit="1" customWidth="1"/>
    <col min="5" max="5" width="19.140625" style="344" customWidth="1"/>
    <col min="6" max="6" width="15.85546875" style="344" customWidth="1"/>
    <col min="7" max="7" width="26.42578125" style="334" customWidth="1"/>
    <col min="8" max="8" width="39.42578125" style="362" customWidth="1"/>
    <col min="9" max="9" width="55" style="362" customWidth="1"/>
    <col min="10" max="10" width="16" style="362" customWidth="1"/>
    <col min="11" max="11" width="60.140625" style="362" customWidth="1"/>
    <col min="12" max="12" width="19.85546875" style="334" bestFit="1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29.5703125" style="338" hidden="1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1"/>
      <c r="I1" s="396"/>
      <c r="J1" s="371"/>
      <c r="K1" s="371"/>
      <c r="L1" s="338" t="s">
        <v>370</v>
      </c>
      <c r="M1" s="339">
        <v>25252.38</v>
      </c>
      <c r="N1" s="349"/>
      <c r="AA1" s="338"/>
    </row>
    <row r="2" spans="1:47" s="337" customFormat="1" x14ac:dyDescent="0.25">
      <c r="E2" s="349"/>
      <c r="F2" s="364"/>
      <c r="G2" s="368"/>
      <c r="H2" s="392"/>
      <c r="I2" s="396"/>
      <c r="J2" s="371"/>
      <c r="K2" s="371"/>
      <c r="L2" s="338" t="s">
        <v>371</v>
      </c>
      <c r="M2" s="339">
        <v>137915.85</v>
      </c>
      <c r="N2" s="349"/>
      <c r="AA2" s="33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418</v>
      </c>
      <c r="N3" s="370">
        <v>1</v>
      </c>
      <c r="AA3" s="338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352</v>
      </c>
      <c r="H4" s="341" t="s">
        <v>151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372</v>
      </c>
      <c r="O4" s="341" t="s">
        <v>39</v>
      </c>
      <c r="P4" s="341" t="s">
        <v>19</v>
      </c>
      <c r="AA4" s="406"/>
    </row>
    <row r="5" spans="1:47" s="354" customFormat="1" x14ac:dyDescent="0.2">
      <c r="A5" s="351"/>
      <c r="B5" s="350" t="s">
        <v>423</v>
      </c>
      <c r="C5" s="352"/>
      <c r="D5" s="361">
        <v>39240</v>
      </c>
      <c r="E5" s="298" t="str">
        <f>CAZUL!B2</f>
        <v>03/12/2019</v>
      </c>
      <c r="F5" s="366" t="str">
        <f>CAZUL!N2</f>
        <v>03/12/2019</v>
      </c>
      <c r="G5" s="352" t="str">
        <f>DESPESAS!D2</f>
        <v>UPA BOTAFOGO</v>
      </c>
      <c r="H5" s="393"/>
      <c r="I5" s="397" t="str">
        <f>CAZUL!E2</f>
        <v>BLOQUEIO JUDICIAL</v>
      </c>
      <c r="J5" s="361"/>
      <c r="K5" s="361"/>
      <c r="L5" s="353">
        <f>CAZUL!F2</f>
        <v>0</v>
      </c>
      <c r="M5" s="390">
        <f>CAZUL!G2</f>
        <v>1</v>
      </c>
      <c r="N5" s="353">
        <f>CAZUL!H2</f>
        <v>-1.0000000002082743</v>
      </c>
      <c r="O5" s="298" t="str">
        <f>DESPESAS!E2</f>
        <v>BRADESCO</v>
      </c>
      <c r="P5" s="352"/>
      <c r="AA5" s="394" t="str">
        <f>CAZUL!C2</f>
        <v>Transferência de Saída</v>
      </c>
    </row>
    <row r="6" spans="1:47" s="355" customFormat="1" ht="12.75" customHeight="1" x14ac:dyDescent="0.25">
      <c r="A6" s="345"/>
      <c r="B6" s="350" t="s">
        <v>423</v>
      </c>
      <c r="C6" s="345" t="s">
        <v>959</v>
      </c>
      <c r="D6" s="361">
        <v>5665513</v>
      </c>
      <c r="E6" s="298" t="str">
        <f>CAZUL!B3</f>
        <v>30/11/2019</v>
      </c>
      <c r="F6" s="366" t="str">
        <f>CAZUL!N3</f>
        <v>04/12/2019</v>
      </c>
      <c r="G6" s="352" t="str">
        <f>DESPESAS!D2</f>
        <v>UPA BOTAFOGO</v>
      </c>
      <c r="H6" s="393"/>
      <c r="I6" s="397" t="str">
        <f>CAZUL!E3</f>
        <v>GRF - GUIA DE RECOLHIMENTO  DO FGTS</v>
      </c>
      <c r="J6" s="361" t="str">
        <f>VLOOKUP(AA6,DESPESAS!$A$2:$B$303,2,FALSE)</f>
        <v>01.03.01</v>
      </c>
      <c r="K6" s="361" t="str">
        <f>VLOOKUP(AA6,DESPESAS!$A$2:$C$313,3,FALSE)</f>
        <v>FGTS</v>
      </c>
      <c r="L6" s="353">
        <f>CAZUL!F3</f>
        <v>0</v>
      </c>
      <c r="M6" s="390">
        <f>CAZUL!G3</f>
        <v>27193.91</v>
      </c>
      <c r="N6" s="353">
        <f>CAZUL!H3</f>
        <v>-27194.910000000207</v>
      </c>
      <c r="O6" s="298" t="str">
        <f>DESPESAS!E2</f>
        <v>BRADESCO</v>
      </c>
      <c r="P6" s="345"/>
      <c r="AA6" s="394" t="str">
        <f>CAZUL!C3</f>
        <v>FGTS Mensal</v>
      </c>
    </row>
    <row r="7" spans="1:47" s="355" customFormat="1" ht="10.15" customHeight="1" x14ac:dyDescent="0.25">
      <c r="A7" s="345"/>
      <c r="B7" s="350" t="s">
        <v>423</v>
      </c>
      <c r="C7" s="345" t="s">
        <v>957</v>
      </c>
      <c r="D7" s="361">
        <v>5950008</v>
      </c>
      <c r="E7" s="298" t="str">
        <f>CAZUL!B4</f>
        <v>01/11/2019</v>
      </c>
      <c r="F7" s="366" t="str">
        <f>CAZUL!N4</f>
        <v>04/12/2019</v>
      </c>
      <c r="G7" s="352" t="str">
        <f>DESPESAS!D2</f>
        <v>UPA BOTAFOGO</v>
      </c>
      <c r="H7" s="393" t="str">
        <f>VLOOKUP(I7,FORNECEDOR!$A$1:$B$300,2,FALSE)</f>
        <v>29.138.328/0001-50</v>
      </c>
      <c r="I7" s="397" t="str">
        <f>CAZUL!E4</f>
        <v>PREFEITURA DA CIDADE DO RIO DE JANEIRO - ISS</v>
      </c>
      <c r="J7" s="361" t="str">
        <f>VLOOKUP(AA7,DESPESAS!$A$2:$B$303,2,FALSE)</f>
        <v>04.01.01</v>
      </c>
      <c r="K7" s="361" t="str">
        <f>VLOOKUP(AA7,DESPESAS!$A$2:$C$313,3,FALSE)</f>
        <v>ISS</v>
      </c>
      <c r="L7" s="353">
        <f>CAZUL!F4</f>
        <v>0</v>
      </c>
      <c r="M7" s="390">
        <f>CAZUL!G4</f>
        <v>7547.54</v>
      </c>
      <c r="N7" s="353">
        <f>CAZUL!H4</f>
        <v>-34742.450000000208</v>
      </c>
      <c r="O7" s="298" t="str">
        <f>DESPESAS!E2</f>
        <v>BRADESCO</v>
      </c>
      <c r="P7" s="345"/>
      <c r="AA7" s="394" t="str">
        <f>CAZUL!C4</f>
        <v>Retenção - ISS Serviços Tomados</v>
      </c>
    </row>
    <row r="8" spans="1:47" s="356" customFormat="1" ht="10.15" customHeight="1" x14ac:dyDescent="0.25">
      <c r="A8" s="345"/>
      <c r="B8" s="350" t="s">
        <v>423</v>
      </c>
      <c r="C8" s="345"/>
      <c r="D8" s="361">
        <v>5214859</v>
      </c>
      <c r="E8" s="298" t="str">
        <f>CAZUL!B5</f>
        <v>04/12/2019</v>
      </c>
      <c r="F8" s="366" t="str">
        <f>CAZUL!N5</f>
        <v>04/12/2019</v>
      </c>
      <c r="G8" s="352" t="str">
        <f>DESPESAS!D2</f>
        <v>UPA BOTAFOGO</v>
      </c>
      <c r="H8" s="393" t="str">
        <f>VLOOKUP(I8,FORNECEDOR!$A$1:$B$300,2,FALSE)</f>
        <v>60.746.948/0633-86</v>
      </c>
      <c r="I8" s="397" t="str">
        <f>CAZUL!E5</f>
        <v>BRADESCO</v>
      </c>
      <c r="J8" s="361"/>
      <c r="K8" s="361"/>
      <c r="L8" s="353">
        <f>CAZUL!F5</f>
        <v>33703.74</v>
      </c>
      <c r="M8" s="390">
        <f>CAZUL!G5</f>
        <v>0</v>
      </c>
      <c r="N8" s="353">
        <f>CAZUL!H5</f>
        <v>0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4" t="str">
        <f>CAZUL!C5</f>
        <v>Transferência de Entrada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ht="11.25" customHeight="1" x14ac:dyDescent="0.25">
      <c r="A9" s="356"/>
      <c r="B9" s="350" t="s">
        <v>423</v>
      </c>
      <c r="C9" s="345"/>
      <c r="D9" s="361">
        <v>3229706</v>
      </c>
      <c r="E9" s="298" t="str">
        <f>CAZUL!B6</f>
        <v>04/12/2019</v>
      </c>
      <c r="F9" s="366" t="str">
        <f>CAZUL!N6</f>
        <v>04/12/2019</v>
      </c>
      <c r="G9" s="352" t="str">
        <f>DESPESAS!D2</f>
        <v>UPA BOTAFOGO</v>
      </c>
      <c r="H9" s="393" t="str">
        <f>VLOOKUP(I9,FORNECEDOR!$A$1:$B$300,2,FALSE)</f>
        <v>12.955.134/0007-30</v>
      </c>
      <c r="I9" s="397" t="str">
        <f>CAZUL!E6</f>
        <v>UPA COPACABANA</v>
      </c>
      <c r="J9" s="361"/>
      <c r="K9" s="361"/>
      <c r="L9" s="353">
        <f>CAZUL!F6</f>
        <v>1038.71</v>
      </c>
      <c r="M9" s="390">
        <f>CAZUL!G6</f>
        <v>0</v>
      </c>
      <c r="N9" s="353">
        <f>CAZUL!H6</f>
        <v>-2.1009327610954642E-10</v>
      </c>
      <c r="O9" s="298" t="str">
        <f>DESPESAS!E2</f>
        <v>BRADESCO</v>
      </c>
      <c r="P9" s="345"/>
      <c r="AA9" s="394" t="str">
        <f>CAZUL!C6</f>
        <v>Receitas de Serviços</v>
      </c>
    </row>
    <row r="10" spans="1:47" s="355" customFormat="1" ht="11.25" customHeight="1" x14ac:dyDescent="0.25">
      <c r="A10" s="356" t="s">
        <v>375</v>
      </c>
      <c r="B10" s="350" t="s">
        <v>423</v>
      </c>
      <c r="C10" s="345" t="s">
        <v>8</v>
      </c>
      <c r="D10" s="361">
        <v>2210133</v>
      </c>
      <c r="E10" s="298" t="str">
        <f>CAZUL!B7</f>
        <v>02/12/2019</v>
      </c>
      <c r="F10" s="366" t="str">
        <f>CAZUL!N7</f>
        <v>06/12/2019</v>
      </c>
      <c r="G10" s="352" t="str">
        <f>DESPESAS!D2</f>
        <v>UPA BOTAFOGO</v>
      </c>
      <c r="H10" s="393">
        <f>VLOOKUP(I10,FORNECEDOR!$A$1:$B$300,2,FALSE)</f>
        <v>13913148000169</v>
      </c>
      <c r="I10" s="397" t="str">
        <f>CAZUL!E7</f>
        <v>EASY POWER COM DE MAQ E EQUIPAMENTOS</v>
      </c>
      <c r="J10" s="361" t="str">
        <f>VLOOKUP(AA10,DESPESAS!$A$2:$B$303,2,FALSE)</f>
        <v>03.02.01</v>
      </c>
      <c r="K10" s="361" t="str">
        <f>VLOOKUP(AA10,DESPESAS!$A$2:$C$313,3,FALSE)</f>
        <v>SERVIÇOS-MANUTENÇÃO EQUIPAMENTOS EM GERAL</v>
      </c>
      <c r="L10" s="353">
        <f>CAZUL!F7</f>
        <v>0</v>
      </c>
      <c r="M10" s="390">
        <f>CAZUL!G7</f>
        <v>900.81</v>
      </c>
      <c r="N10" s="353">
        <f>CAZUL!H7</f>
        <v>0</v>
      </c>
      <c r="O10" s="298" t="str">
        <f>DESPESAS!E2</f>
        <v>BRADESCO</v>
      </c>
      <c r="P10" s="345"/>
      <c r="AA10" s="394" t="str">
        <f>CAZUL!C7</f>
        <v>Manutenção de Equipamentos</v>
      </c>
    </row>
    <row r="11" spans="1:47" s="355" customFormat="1" ht="12.75" customHeight="1" x14ac:dyDescent="0.25">
      <c r="A11" s="345"/>
      <c r="B11" s="350" t="s">
        <v>423</v>
      </c>
      <c r="C11" s="345" t="s">
        <v>8</v>
      </c>
      <c r="D11" s="361">
        <v>2210250</v>
      </c>
      <c r="E11" s="298" t="str">
        <f>CAZUL!B8</f>
        <v>03/12/2019</v>
      </c>
      <c r="F11" s="366" t="str">
        <f>CAZUL!N8</f>
        <v>06/12/2019</v>
      </c>
      <c r="G11" s="352" t="str">
        <f>DESPESAS!D2</f>
        <v>UPA BOTAFOGO</v>
      </c>
      <c r="H11" s="393" t="str">
        <f>VLOOKUP(I11,FORNECEDOR!$A$1:$B$300,2,FALSE)</f>
        <v>01.790.382/0001-67</v>
      </c>
      <c r="I11" s="397" t="str">
        <f>CAZUL!E8</f>
        <v>VITAI SOLUÇÕES LTDA</v>
      </c>
      <c r="J11" s="361" t="str">
        <f>VLOOKUP(AA11,DESPESAS!$A$2:$B$303,2,FALSE)</f>
        <v>03.17.01</v>
      </c>
      <c r="K11" s="361" t="str">
        <f>VLOOKUP(AA11,DESPESAS!$A$2:$C$313,3,FALSE)</f>
        <v>SERVIÇOS ESPECIALIZADOS PESSOA JURÍDICA</v>
      </c>
      <c r="L11" s="353">
        <f>CAZUL!F8</f>
        <v>0</v>
      </c>
      <c r="M11" s="390">
        <f>CAZUL!G8</f>
        <v>5631</v>
      </c>
      <c r="N11" s="353">
        <f>CAZUL!H8</f>
        <v>0</v>
      </c>
      <c r="O11" s="298" t="str">
        <f>DESPESAS!E2</f>
        <v>BRADESCO</v>
      </c>
      <c r="P11" s="345"/>
      <c r="AA11" s="394" t="str">
        <f>CAZUL!C8</f>
        <v>Software / Licença de Uso</v>
      </c>
    </row>
    <row r="12" spans="1:47" s="355" customFormat="1" ht="12.75" customHeight="1" x14ac:dyDescent="0.25">
      <c r="A12" s="345"/>
      <c r="B12" s="350" t="s">
        <v>423</v>
      </c>
      <c r="C12" s="345" t="s">
        <v>8</v>
      </c>
      <c r="D12" s="361">
        <v>2210177</v>
      </c>
      <c r="E12" s="298" t="str">
        <f>CAZUL!B9</f>
        <v>04/12/2019</v>
      </c>
      <c r="F12" s="366" t="str">
        <f>CAZUL!N9</f>
        <v>06/12/2019</v>
      </c>
      <c r="G12" s="352" t="str">
        <f>DESPESAS!D2</f>
        <v>UPA BOTAFOGO</v>
      </c>
      <c r="H12" s="393" t="str">
        <f>VLOOKUP(I12,FORNECEDOR!$A$1:$B$300,2,FALSE)</f>
        <v>01.790.382/0001-67</v>
      </c>
      <c r="I12" s="397" t="str">
        <f>CAZUL!E9</f>
        <v>VITAI SOLUÇÕES LTDA</v>
      </c>
      <c r="J12" s="361" t="str">
        <f>VLOOKUP(AA12,DESPESAS!$A$2:$B$303,2,FALSE)</f>
        <v>03.06.02</v>
      </c>
      <c r="K12" s="361" t="str">
        <f>VLOOKUP(AA12,DESPESAS!$A$2:$C$313,3,FALSE)</f>
        <v>LOCAÇÃO DE EQUIPAMENTOS DE INFORMÁTICA</v>
      </c>
      <c r="L12" s="353">
        <f>CAZUL!F9</f>
        <v>0</v>
      </c>
      <c r="M12" s="390">
        <f>CAZUL!G9</f>
        <v>1100</v>
      </c>
      <c r="N12" s="353">
        <f>CAZUL!H9</f>
        <v>0</v>
      </c>
      <c r="O12" s="298" t="str">
        <f>DESPESAS!E2</f>
        <v>BRADESCO</v>
      </c>
      <c r="P12" s="345"/>
      <c r="AA12" s="394" t="str">
        <f>CAZUL!C9</f>
        <v>Locação de Servidor</v>
      </c>
    </row>
    <row r="13" spans="1:47" s="355" customFormat="1" ht="12.75" customHeight="1" x14ac:dyDescent="0.25">
      <c r="A13" s="345"/>
      <c r="B13" s="350" t="s">
        <v>423</v>
      </c>
      <c r="C13" s="345" t="s">
        <v>958</v>
      </c>
      <c r="D13" s="361">
        <v>190</v>
      </c>
      <c r="E13" s="298" t="str">
        <f>CAZUL!B10</f>
        <v>09/12/2019</v>
      </c>
      <c r="F13" s="366" t="str">
        <f>CAZUL!N10</f>
        <v>06/12/2019</v>
      </c>
      <c r="G13" s="352" t="str">
        <f>DESPESAS!D2</f>
        <v>UPA BOTAFOGO</v>
      </c>
      <c r="H13" s="393" t="str">
        <f>VLOOKUP(I13,FORNECEDOR!$A$1:$B$300,2,FALSE)</f>
        <v>05.206.246/0001-38</v>
      </c>
      <c r="I13" s="397" t="str">
        <f>CAZUL!E10</f>
        <v>CONTA AZUL SOFTWARE LTDA</v>
      </c>
      <c r="J13" s="361" t="str">
        <f>VLOOKUP(AA13,DESPESAS!$A$2:$B$303,2,FALSE)</f>
        <v>03.17.01</v>
      </c>
      <c r="K13" s="361" t="str">
        <f>VLOOKUP(AA13,DESPESAS!$A$2:$C$313,3,FALSE)</f>
        <v>SERVIÇOS ESPECIALIZADOS PESSOA JURÍDICA</v>
      </c>
      <c r="L13" s="353">
        <f>CAZUL!F10</f>
        <v>0</v>
      </c>
      <c r="M13" s="390">
        <f>CAZUL!G10</f>
        <v>356.79</v>
      </c>
      <c r="N13" s="353">
        <f>CAZUL!H10</f>
        <v>0</v>
      </c>
      <c r="O13" s="298" t="str">
        <f>DESPESAS!E2</f>
        <v>BRADESCO</v>
      </c>
      <c r="P13" s="345"/>
      <c r="AA13" s="394" t="str">
        <f>CAZUL!C10</f>
        <v>Software / Licença de Uso</v>
      </c>
    </row>
    <row r="14" spans="1:47" s="355" customFormat="1" ht="12.75" customHeight="1" x14ac:dyDescent="0.25">
      <c r="A14" s="345" t="s">
        <v>374</v>
      </c>
      <c r="B14" s="350" t="s">
        <v>423</v>
      </c>
      <c r="C14" s="345" t="s">
        <v>8</v>
      </c>
      <c r="D14" s="361">
        <v>2210174</v>
      </c>
      <c r="E14" s="298" t="str">
        <f>CAZUL!B11</f>
        <v>03/12/2019</v>
      </c>
      <c r="F14" s="366" t="str">
        <f>CAZUL!N11</f>
        <v>06/12/2019</v>
      </c>
      <c r="G14" s="352" t="str">
        <f>DESPESAS!D2</f>
        <v>UPA BOTAFOGO</v>
      </c>
      <c r="H14" s="393" t="str">
        <f>VLOOKUP(I14,FORNECEDOR!$A$1:$B$300,2,FALSE)</f>
        <v>03.184.220/0001-00</v>
      </c>
      <c r="I14" s="397" t="str">
        <f>CAZUL!E11</f>
        <v>SEPARAR PRODUTOS E SERVIÇOS LTDA</v>
      </c>
      <c r="J14" s="361" t="str">
        <f>VLOOKUP(AA14,DESPESAS!$A$2:$B$303,2,FALSE)</f>
        <v>03.06.01</v>
      </c>
      <c r="K14" s="361" t="str">
        <f>VLOOKUP(AA14,DESPESAS!$A$2:$C$313,3,FALSE)</f>
        <v>LOCAÇÃO DE EQUIPAMENTOS EM GERAL</v>
      </c>
      <c r="L14" s="353">
        <f>CAZUL!F11</f>
        <v>0</v>
      </c>
      <c r="M14" s="390">
        <f>CAZUL!G11</f>
        <v>9000</v>
      </c>
      <c r="N14" s="353">
        <f>CAZUL!H11</f>
        <v>0</v>
      </c>
      <c r="O14" s="298" t="str">
        <f>DESPESAS!E2</f>
        <v>BRADESCO</v>
      </c>
      <c r="P14" s="345"/>
      <c r="AA14" s="394" t="str">
        <f>CAZUL!C11</f>
        <v>Locação de Equipamentos</v>
      </c>
    </row>
    <row r="15" spans="1:47" s="355" customFormat="1" ht="12.75" customHeight="1" x14ac:dyDescent="0.25">
      <c r="A15" s="345"/>
      <c r="B15" s="350" t="s">
        <v>423</v>
      </c>
      <c r="C15" s="345" t="s">
        <v>8</v>
      </c>
      <c r="D15" s="361">
        <v>2210400</v>
      </c>
      <c r="E15" s="298" t="str">
        <f>CAZUL!B12</f>
        <v>01/12/2019</v>
      </c>
      <c r="F15" s="366" t="str">
        <f>CAZUL!N12</f>
        <v>06/12/2019</v>
      </c>
      <c r="G15" s="352" t="str">
        <f>DESPESAS!D2</f>
        <v>UPA BOTAFOGO</v>
      </c>
      <c r="H15" s="393" t="str">
        <f>VLOOKUP(I15,FORNECEDOR!$A$1:$B$300,2,FALSE)</f>
        <v>32.755.131/0001-75</v>
      </c>
      <c r="I15" s="397" t="str">
        <f>CAZUL!E12</f>
        <v>FP RESTAURANTES E COMERCIO DE ALIMENTOS EIRELI ME</v>
      </c>
      <c r="J15" s="361" t="str">
        <f>VLOOKUP(AA15,DESPESAS!$A$2:$B$303,2,FALSE)</f>
        <v>03.24.01</v>
      </c>
      <c r="K15" s="361" t="str">
        <f>VLOOKUP(AA15,DESPESAS!$A$2:$C$313,3,FALSE)</f>
        <v>FORNECIMENTO DE ALIMENTAÇÃO</v>
      </c>
      <c r="L15" s="353">
        <f>CAZUL!F12</f>
        <v>0</v>
      </c>
      <c r="M15" s="390">
        <f>CAZUL!G12</f>
        <v>34884</v>
      </c>
      <c r="N15" s="353">
        <f>CAZUL!H12</f>
        <v>0</v>
      </c>
      <c r="O15" s="298" t="str">
        <f>DESPESAS!E2</f>
        <v>BRADESCO</v>
      </c>
      <c r="P15" s="345"/>
      <c r="AA15" s="394" t="str">
        <f>CAZUL!C12</f>
        <v>Lanches e Refeições</v>
      </c>
    </row>
    <row r="16" spans="1:47" s="355" customFormat="1" ht="12.75" customHeight="1" x14ac:dyDescent="0.25">
      <c r="A16" s="345"/>
      <c r="B16" s="350" t="s">
        <v>423</v>
      </c>
      <c r="C16" s="345" t="s">
        <v>8</v>
      </c>
      <c r="D16" s="361">
        <v>2210404</v>
      </c>
      <c r="E16" s="298" t="str">
        <f>CAZUL!B13</f>
        <v>02/12/2019</v>
      </c>
      <c r="F16" s="366" t="str">
        <f>CAZUL!N13</f>
        <v>06/12/2019</v>
      </c>
      <c r="G16" s="352" t="str">
        <f>DESPESAS!D2</f>
        <v>UPA BOTAFOGO</v>
      </c>
      <c r="H16" s="393" t="str">
        <f>VLOOKUP(I16,FORNECEDOR!$A$1:$B$300,2,FALSE)</f>
        <v>31.763.090/0001-04</v>
      </c>
      <c r="I16" s="397" t="str">
        <f>CAZUL!E13</f>
        <v>C A C D RADIOLOGIA LTDA</v>
      </c>
      <c r="J16" s="361" t="str">
        <f>VLOOKUP(AA16,DESPESAS!$A$2:$B$303,2,FALSE)</f>
        <v>03.17.01</v>
      </c>
      <c r="K16" s="361" t="str">
        <f>VLOOKUP(AA16,DESPESAS!$A$2:$C$313,3,FALSE)</f>
        <v>SERVIÇOS ESPECIALIZADOS PESSOA JURÍDICA</v>
      </c>
      <c r="L16" s="353">
        <f>CAZUL!F13</f>
        <v>0</v>
      </c>
      <c r="M16" s="390">
        <f>CAZUL!G13</f>
        <v>28900</v>
      </c>
      <c r="N16" s="353">
        <f>CAZUL!H13</f>
        <v>0</v>
      </c>
      <c r="O16" s="298" t="str">
        <f>DESPESAS!E2</f>
        <v>BRADESCO</v>
      </c>
      <c r="P16" s="345"/>
      <c r="AA16" s="394" t="str">
        <f>CAZUL!C13</f>
        <v>Serviço de Radiologia</v>
      </c>
    </row>
    <row r="17" spans="1:47" s="355" customFormat="1" ht="12.75" customHeight="1" x14ac:dyDescent="0.25">
      <c r="A17" s="345"/>
      <c r="B17" s="350" t="s">
        <v>423</v>
      </c>
      <c r="C17" s="345"/>
      <c r="D17" s="363">
        <v>5214859</v>
      </c>
      <c r="E17" s="298" t="str">
        <f>CAZUL!B14</f>
        <v>06/12/2019</v>
      </c>
      <c r="F17" s="366" t="str">
        <f>CAZUL!N14</f>
        <v>06/12/2019</v>
      </c>
      <c r="G17" s="352" t="str">
        <f>DESPESAS!D2</f>
        <v>UPA BOTAFOGO</v>
      </c>
      <c r="H17" s="393" t="str">
        <f>VLOOKUP(I17,FORNECEDOR!$A$1:$B$300,2,FALSE)</f>
        <v>60.746.948/0633-86</v>
      </c>
      <c r="I17" s="397" t="str">
        <f>CAZUL!E14</f>
        <v>BRADESCO</v>
      </c>
      <c r="J17" s="361"/>
      <c r="K17" s="361"/>
      <c r="L17" s="353">
        <f>CAZUL!F14</f>
        <v>80771.600000000006</v>
      </c>
      <c r="M17" s="390">
        <f>CAZUL!G14</f>
        <v>0</v>
      </c>
      <c r="N17" s="353">
        <f>CAZUL!H14</f>
        <v>0</v>
      </c>
      <c r="O17" s="298" t="str">
        <f>DESPESAS!E2</f>
        <v>BRADESCO</v>
      </c>
      <c r="P17" s="345"/>
      <c r="AA17" s="394" t="str">
        <f>CAZUL!C14</f>
        <v>Transferência de Entrada</v>
      </c>
    </row>
    <row r="18" spans="1:47" s="355" customFormat="1" ht="12.75" customHeight="1" x14ac:dyDescent="0.25">
      <c r="A18" s="345"/>
      <c r="B18" s="350" t="s">
        <v>423</v>
      </c>
      <c r="C18" s="345"/>
      <c r="D18" s="361">
        <v>39240</v>
      </c>
      <c r="E18" s="298" t="str">
        <f>CAZUL!B15</f>
        <v>06/12/2019</v>
      </c>
      <c r="F18" s="366" t="str">
        <f>CAZUL!N15</f>
        <v>06/12/2019</v>
      </c>
      <c r="G18" s="352" t="str">
        <f>DESPESAS!D2</f>
        <v>UPA BOTAFOGO</v>
      </c>
      <c r="H18" s="393"/>
      <c r="I18" s="397" t="str">
        <f>CAZUL!E15</f>
        <v>DESBLOQ. JUDICIAL</v>
      </c>
      <c r="J18" s="361"/>
      <c r="K18" s="361"/>
      <c r="L18" s="353">
        <f>CAZUL!F15</f>
        <v>1</v>
      </c>
      <c r="M18" s="390">
        <f>CAZUL!G15</f>
        <v>0</v>
      </c>
      <c r="N18" s="353">
        <f>CAZUL!H15</f>
        <v>-2.0372681319713593E-10</v>
      </c>
      <c r="O18" s="298" t="str">
        <f>DESPESAS!E2</f>
        <v>BRADESCO</v>
      </c>
      <c r="P18" s="345"/>
      <c r="AA18" s="394" t="str">
        <f>CAZUL!C15</f>
        <v>Transferência de Entrada</v>
      </c>
    </row>
    <row r="19" spans="1:47" s="355" customFormat="1" x14ac:dyDescent="0.25">
      <c r="A19" s="345"/>
      <c r="B19" s="350" t="s">
        <v>423</v>
      </c>
      <c r="C19" s="345" t="s">
        <v>8</v>
      </c>
      <c r="D19" s="361">
        <v>5967867</v>
      </c>
      <c r="E19" s="298" t="str">
        <f>CAZUL!B16</f>
        <v>22/11/2019</v>
      </c>
      <c r="F19" s="366" t="str">
        <f>CAZUL!N16</f>
        <v>10/12/2019</v>
      </c>
      <c r="G19" s="352" t="str">
        <f>DESPESAS!D2</f>
        <v>UPA BOTAFOGO</v>
      </c>
      <c r="H19" s="393" t="str">
        <f>VLOOKUP(I19,FORNECEDOR!$A$1:$B$300,2,FALSE)</f>
        <v>40.432.544/0062-69</v>
      </c>
      <c r="I19" s="397" t="str">
        <f>CAZUL!E16</f>
        <v>CLARO S A</v>
      </c>
      <c r="J19" s="361" t="str">
        <f>VLOOKUP(AA19,DESPESAS!$A$2:$B$303,2,FALSE)</f>
        <v>05.04.01</v>
      </c>
      <c r="K19" s="361" t="str">
        <f>VLOOKUP(AA19,DESPESAS!$A$2:$C$313,3,FALSE)</f>
        <v>TELEFONIA FIXA</v>
      </c>
      <c r="L19" s="353">
        <f>CAZUL!F16</f>
        <v>0</v>
      </c>
      <c r="M19" s="390">
        <f>CAZUL!G16</f>
        <v>234.29</v>
      </c>
      <c r="N19" s="353">
        <f>CAZUL!H16</f>
        <v>0</v>
      </c>
      <c r="O19" s="298" t="str">
        <f>DESPESAS!E2</f>
        <v>BRADESCO</v>
      </c>
      <c r="P19" s="345"/>
      <c r="AA19" s="394" t="str">
        <f>CAZUL!C16</f>
        <v>Telefonia e Internet</v>
      </c>
    </row>
    <row r="20" spans="1:47" s="355" customFormat="1" ht="12.75" customHeight="1" x14ac:dyDescent="0.25">
      <c r="A20" s="345"/>
      <c r="B20" s="350" t="s">
        <v>423</v>
      </c>
      <c r="C20" s="345" t="s">
        <v>8</v>
      </c>
      <c r="D20" s="361">
        <v>7415272</v>
      </c>
      <c r="E20" s="298" t="str">
        <f>CAZUL!B17</f>
        <v>29/11/2019</v>
      </c>
      <c r="F20" s="366" t="str">
        <f>CAZUL!N17</f>
        <v>10/12/2019</v>
      </c>
      <c r="G20" s="352" t="str">
        <f>DESPESAS!D2</f>
        <v>UPA BOTAFOGO</v>
      </c>
      <c r="H20" s="393">
        <f>VLOOKUP(I20,FORNECEDOR!$A$1:$B$300,2,FALSE)</f>
        <v>31027407000136</v>
      </c>
      <c r="I20" s="397" t="str">
        <f>CAZUL!E17</f>
        <v>EVERALDO FONSECA DA SILVA</v>
      </c>
      <c r="J20" s="361" t="str">
        <f>VLOOKUP(AA20,DESPESAS!$A$2:$B$303,2,FALSE)</f>
        <v>03.02.01</v>
      </c>
      <c r="K20" s="361" t="str">
        <f>VLOOKUP(AA20,DESPESAS!$A$2:$C$313,3,FALSE)</f>
        <v>SERVIÇOS-MANUTENÇÃO EQUIPAMENTOS EM GERAL</v>
      </c>
      <c r="L20" s="353">
        <f>CAZUL!F17</f>
        <v>0</v>
      </c>
      <c r="M20" s="390">
        <f>CAZUL!G17</f>
        <v>1800</v>
      </c>
      <c r="N20" s="353">
        <f>CAZUL!H17</f>
        <v>-2034.2900000002037</v>
      </c>
      <c r="O20" s="298" t="str">
        <f>DESPESAS!E2</f>
        <v>BRADESCO</v>
      </c>
      <c r="P20" s="345"/>
      <c r="AA20" s="394" t="str">
        <f>CAZUL!C17</f>
        <v>Manutenção de Equipamentos</v>
      </c>
    </row>
    <row r="21" spans="1:47" s="333" customFormat="1" ht="12.75" customHeight="1" x14ac:dyDescent="0.25">
      <c r="A21" s="26" t="s">
        <v>373</v>
      </c>
      <c r="B21" s="350" t="s">
        <v>423</v>
      </c>
      <c r="C21" s="30" t="s">
        <v>1048</v>
      </c>
      <c r="D21" s="361">
        <v>471428</v>
      </c>
      <c r="E21" s="298" t="str">
        <f>CAZUL!B18</f>
        <v>01/12/2019</v>
      </c>
      <c r="F21" s="366" t="str">
        <f>CAZUL!N18</f>
        <v>10/12/2019</v>
      </c>
      <c r="G21" s="352" t="str">
        <f>DESPESAS!D2</f>
        <v>UPA BOTAFOGO</v>
      </c>
      <c r="H21" s="393" t="str">
        <f>VLOOKUP(I21,FORNECEDOR!$A$1:$B$300,2,FALSE)</f>
        <v>107.156.397-14</v>
      </c>
      <c r="I21" s="397" t="str">
        <f>CAZUL!E18</f>
        <v>MONICA CASTRO DE ARAUJO</v>
      </c>
      <c r="J21" s="361" t="str">
        <f>VLOOKUP(AA21,DESPESAS!$A$2:$B$303,2,FALSE)</f>
        <v>01.01.02</v>
      </c>
      <c r="K21" s="361" t="str">
        <f>VLOOKUP(AA21,DESPESAS!$A$2:$C$313,3,FALSE)</f>
        <v>13º SALÁRIO</v>
      </c>
      <c r="L21" s="353">
        <f>CAZUL!F18</f>
        <v>0</v>
      </c>
      <c r="M21" s="390">
        <f>CAZUL!G18</f>
        <v>323.45999999999998</v>
      </c>
      <c r="N21" s="353">
        <f>CAZUL!H18</f>
        <v>0</v>
      </c>
      <c r="O21" s="298" t="str">
        <f>DESPESAS!E2</f>
        <v>BRADESCO</v>
      </c>
      <c r="P21" s="31"/>
      <c r="AA21" s="394" t="str">
        <f>CAZUL!C18</f>
        <v>13º Salário - 2ª Parcela</v>
      </c>
    </row>
    <row r="22" spans="1:47" s="355" customFormat="1" x14ac:dyDescent="0.25">
      <c r="A22" s="345"/>
      <c r="B22" s="350" t="s">
        <v>423</v>
      </c>
      <c r="C22" s="345" t="s">
        <v>8</v>
      </c>
      <c r="D22" s="361">
        <v>7415266</v>
      </c>
      <c r="E22" s="298" t="str">
        <f>CAZUL!B19</f>
        <v>02/12/2019</v>
      </c>
      <c r="F22" s="366" t="str">
        <f>CAZUL!N19</f>
        <v>10/12/2019</v>
      </c>
      <c r="G22" s="352" t="str">
        <f>DESPESAS!D2</f>
        <v>UPA BOTAFOGO</v>
      </c>
      <c r="H22" s="393">
        <f>VLOOKUP(I22,FORNECEDOR!$A$1:$B$300,2,FALSE)</f>
        <v>4681111000242</v>
      </c>
      <c r="I22" s="397" t="str">
        <f>CAZUL!E19</f>
        <v>ÁGUA E SECO LAVANDERIAS</v>
      </c>
      <c r="J22" s="361" t="str">
        <f>VLOOKUP(AA22,DESPESAS!$A$2:$B$303,2,FALSE)</f>
        <v>03.16.01</v>
      </c>
      <c r="K22" s="361" t="str">
        <f>VLOOKUP(AA22,DESPESAS!$A$2:$C$313,3,FALSE)</f>
        <v>SERVIÇOS DE LAVANDERIA</v>
      </c>
      <c r="L22" s="353">
        <f>CAZUL!F19</f>
        <v>0</v>
      </c>
      <c r="M22" s="390">
        <f>CAZUL!G19</f>
        <v>60.76</v>
      </c>
      <c r="N22" s="353">
        <f>CAZUL!H19</f>
        <v>0</v>
      </c>
      <c r="O22" s="298" t="str">
        <f>DESPESAS!E2</f>
        <v>BRADESCO</v>
      </c>
      <c r="P22" s="345"/>
      <c r="AA22" s="394" t="str">
        <f>CAZUL!C19</f>
        <v>Serviço de lavanderia</v>
      </c>
    </row>
    <row r="23" spans="1:47" s="333" customFormat="1" ht="11.25" customHeight="1" x14ac:dyDescent="0.25">
      <c r="A23" s="26"/>
      <c r="B23" s="350" t="s">
        <v>423</v>
      </c>
      <c r="C23" s="30"/>
      <c r="D23" s="361">
        <v>5214859</v>
      </c>
      <c r="E23" s="298" t="str">
        <f>CAZUL!B20</f>
        <v>10/12/2019</v>
      </c>
      <c r="F23" s="366" t="str">
        <f>CAZUL!N20</f>
        <v>10/12/2019</v>
      </c>
      <c r="G23" s="352" t="str">
        <f>DESPESAS!D2</f>
        <v>UPA BOTAFOGO</v>
      </c>
      <c r="H23" s="393" t="str">
        <f>VLOOKUP(I23,FORNECEDOR!$A$1:$B$300,2,FALSE)</f>
        <v>60.746.948/0633-86</v>
      </c>
      <c r="I23" s="397" t="str">
        <f>CAZUL!E20</f>
        <v>BRADESCO</v>
      </c>
      <c r="J23" s="361"/>
      <c r="K23" s="361"/>
      <c r="L23" s="353">
        <f>CAZUL!F20</f>
        <v>2428.96</v>
      </c>
      <c r="M23" s="390">
        <f>CAZUL!G20</f>
        <v>0</v>
      </c>
      <c r="N23" s="353">
        <f>CAZUL!H20</f>
        <v>0</v>
      </c>
      <c r="O23" s="298" t="str">
        <f>DESPESAS!E2</f>
        <v>BRADESCO</v>
      </c>
      <c r="P23" s="30"/>
      <c r="AA23" s="394" t="str">
        <f>CAZUL!C20</f>
        <v>Transferência de Entrada</v>
      </c>
    </row>
    <row r="24" spans="1:47" ht="14.45" customHeight="1" x14ac:dyDescent="0.25">
      <c r="A24" s="27"/>
      <c r="B24" s="350" t="s">
        <v>423</v>
      </c>
      <c r="C24" s="345"/>
      <c r="D24" s="361">
        <v>7415272</v>
      </c>
      <c r="E24" s="298" t="str">
        <f>CAZUL!B21</f>
        <v>10/12/2019</v>
      </c>
      <c r="F24" s="366" t="str">
        <f>CAZUL!N21</f>
        <v>10/12/2019</v>
      </c>
      <c r="G24" s="352" t="str">
        <f>DESPESAS!D2</f>
        <v>UPA BOTAFOGO</v>
      </c>
      <c r="H24" s="393" t="str">
        <f>VLOOKUP(I24,FORNECEDOR!$A$1:$B$300,2,FALSE)</f>
        <v>60.746.948/0633-86</v>
      </c>
      <c r="I24" s="397" t="str">
        <f>CAZUL!E21</f>
        <v>BRADESCO</v>
      </c>
      <c r="J24" s="361" t="str">
        <f>VLOOKUP(AA24,DESPESAS!$A$2:$B$303,2,FALSE)</f>
        <v>06.01.01</v>
      </c>
      <c r="K24" s="361" t="str">
        <f>VLOOKUP(AA24,DESPESAS!$A$2:$C$313,3,FALSE)</f>
        <v>TARIFAS</v>
      </c>
      <c r="L24" s="353">
        <f>CAZUL!F21</f>
        <v>0</v>
      </c>
      <c r="M24" s="390">
        <f>CAZUL!G21</f>
        <v>10.45</v>
      </c>
      <c r="N24" s="353">
        <f>CAZUL!H21</f>
        <v>-2.0390800159475475E-10</v>
      </c>
      <c r="O24" s="298" t="str">
        <f>DESPESAS!E2</f>
        <v>BRADESCO</v>
      </c>
      <c r="P24" s="30"/>
      <c r="AA24" s="394" t="str">
        <f>CAZUL!C21</f>
        <v>Tarifas Bancárias</v>
      </c>
    </row>
    <row r="25" spans="1:47" x14ac:dyDescent="0.25">
      <c r="A25" s="26"/>
      <c r="B25" s="350" t="s">
        <v>423</v>
      </c>
      <c r="C25" s="30"/>
      <c r="D25" s="361">
        <v>7660791</v>
      </c>
      <c r="E25" s="298" t="str">
        <f>CAZUL!B22</f>
        <v>12/12/2019</v>
      </c>
      <c r="F25" s="366" t="str">
        <f>CAZUL!N22</f>
        <v>12/12/2019</v>
      </c>
      <c r="G25" s="352" t="str">
        <f>DESPESAS!D2</f>
        <v>UPA BOTAFOGO</v>
      </c>
      <c r="H25" s="393" t="str">
        <f>VLOOKUP(I25,FORNECEDOR!$A$1:$B$300,2,FALSE)</f>
        <v>60.746.948/0633-86</v>
      </c>
      <c r="I25" s="397" t="str">
        <f>CAZUL!E22</f>
        <v>BRADESCO</v>
      </c>
      <c r="J25" s="361"/>
      <c r="K25" s="361"/>
      <c r="L25" s="353">
        <f>CAZUL!F22</f>
        <v>0</v>
      </c>
      <c r="M25" s="390">
        <f>CAZUL!G22</f>
        <v>44270</v>
      </c>
      <c r="N25" s="353">
        <f>CAZUL!H22</f>
        <v>0</v>
      </c>
      <c r="O25" s="298" t="str">
        <f>DESPESAS!E2</f>
        <v>BRADESCO</v>
      </c>
      <c r="P25" s="30"/>
      <c r="AA25" s="394" t="str">
        <f>CAZUL!C22</f>
        <v>Transferência de Saída</v>
      </c>
    </row>
    <row r="26" spans="1:47" x14ac:dyDescent="0.25">
      <c r="A26" s="26"/>
      <c r="B26" s="350" t="s">
        <v>423</v>
      </c>
      <c r="C26" s="30"/>
      <c r="D26" s="361">
        <v>17485</v>
      </c>
      <c r="E26" s="298" t="str">
        <f>CAZUL!B23</f>
        <v>12/12/2019</v>
      </c>
      <c r="F26" s="366" t="str">
        <f>CAZUL!N23</f>
        <v>12/12/2019</v>
      </c>
      <c r="G26" s="352" t="str">
        <f>DESPESAS!D2</f>
        <v>UPA BOTAFOGO</v>
      </c>
      <c r="H26" s="393" t="str">
        <f>VLOOKUP(I26,FORNECEDOR!$A$1:$B$300,2,FALSE)</f>
        <v>42.498.600/0001-71</v>
      </c>
      <c r="I26" s="397" t="str">
        <f>CAZUL!E23</f>
        <v>GOVERNO DO ESTADO DO RO DE JANEIRO</v>
      </c>
      <c r="J26" s="361"/>
      <c r="K26" s="361"/>
      <c r="L26" s="353">
        <f>CAZUL!F23</f>
        <v>44270</v>
      </c>
      <c r="M26" s="390">
        <f>CAZUL!G23</f>
        <v>0</v>
      </c>
      <c r="N26" s="353">
        <f>CAZUL!H23</f>
        <v>-2.0372681319713593E-10</v>
      </c>
      <c r="O26" s="298" t="str">
        <f>DESPESAS!E2</f>
        <v>BRADESCO</v>
      </c>
      <c r="P26" s="30"/>
      <c r="AA26" s="394" t="str">
        <f>CAZUL!C23</f>
        <v>Receitas de Serviços</v>
      </c>
    </row>
    <row r="27" spans="1:47" x14ac:dyDescent="0.25">
      <c r="A27" s="26"/>
      <c r="B27" s="350" t="s">
        <v>423</v>
      </c>
      <c r="C27" s="30" t="s">
        <v>1048</v>
      </c>
      <c r="D27" s="361">
        <v>194813</v>
      </c>
      <c r="E27" s="298" t="str">
        <f>CAZUL!B24</f>
        <v>01/12/2019</v>
      </c>
      <c r="F27" s="366" t="str">
        <f>CAZUL!N24</f>
        <v>13/12/2019</v>
      </c>
      <c r="G27" s="352" t="str">
        <f>DESPESAS!D2</f>
        <v>UPA BOTAFOGO</v>
      </c>
      <c r="H27" s="393" t="str">
        <f>VLOOKUP(I27,FORNECEDOR!$A$1:$B$300,2,FALSE)</f>
        <v>133.460.487-80</v>
      </c>
      <c r="I27" s="397" t="str">
        <f>CAZUL!E24</f>
        <v>MATHEUS FIGUEIREDO VIANA</v>
      </c>
      <c r="J27" s="361" t="str">
        <f>VLOOKUP(AA27,DESPESAS!$A$2:$B$303,2,FALSE)</f>
        <v>01.03.04</v>
      </c>
      <c r="K27" s="361" t="str">
        <f>VLOOKUP(AA27,DESPESAS!$A$2:$C$313,3,FALSE)</f>
        <v>RESCISÕES</v>
      </c>
      <c r="L27" s="353">
        <f>CAZUL!F24</f>
        <v>0</v>
      </c>
      <c r="M27" s="390">
        <f>CAZUL!G24</f>
        <v>1167.28</v>
      </c>
      <c r="N27" s="353">
        <f>CAZUL!H24</f>
        <v>-1167.2800000002037</v>
      </c>
      <c r="O27" s="298" t="str">
        <f>DESPESAS!E2</f>
        <v>BRADESCO</v>
      </c>
      <c r="P27" s="30"/>
      <c r="AA27" s="394" t="str">
        <f>CAZUL!C24</f>
        <v>Rescisões</v>
      </c>
    </row>
    <row r="28" spans="1:47" s="336" customFormat="1" x14ac:dyDescent="0.25">
      <c r="A28" s="30"/>
      <c r="B28" s="350" t="s">
        <v>423</v>
      </c>
      <c r="C28" s="30" t="s">
        <v>1048</v>
      </c>
      <c r="D28" s="363">
        <v>194813</v>
      </c>
      <c r="E28" s="298" t="str">
        <f>CAZUL!B25</f>
        <v>01/12/2019</v>
      </c>
      <c r="F28" s="366" t="str">
        <f>CAZUL!N25</f>
        <v>13/12/2019</v>
      </c>
      <c r="G28" s="352" t="str">
        <f>DESPESAS!D2</f>
        <v>UPA BOTAFOGO</v>
      </c>
      <c r="H28" s="393" t="str">
        <f>VLOOKUP(I28,FORNECEDOR!$A$1:$B$300,2,FALSE)</f>
        <v>133.460.487-80</v>
      </c>
      <c r="I28" s="397" t="str">
        <f>CAZUL!E25</f>
        <v>MATHEUS FIGUEIREDO VIANA</v>
      </c>
      <c r="J28" s="361" t="str">
        <f>VLOOKUP(AA28,DESPESAS!$A$2:$B$303,2,FALSE)</f>
        <v>01.01.02</v>
      </c>
      <c r="K28" s="361" t="str">
        <f>VLOOKUP(AA28,DESPESAS!$A$2:$C$313,3,FALSE)</f>
        <v>13º SALÁRIO</v>
      </c>
      <c r="L28" s="353">
        <f>CAZUL!F25</f>
        <v>0</v>
      </c>
      <c r="M28" s="390">
        <f>CAZUL!G25</f>
        <v>367.11</v>
      </c>
      <c r="N28" s="353">
        <f>CAZUL!H25</f>
        <v>0</v>
      </c>
      <c r="O28" s="298" t="str">
        <f>DESPESAS!E2</f>
        <v>BRADESCO</v>
      </c>
      <c r="P28" s="26"/>
      <c r="AA28" s="394" t="str">
        <f>CAZUL!C25</f>
        <v>13º Salário - 1ª Parcela</v>
      </c>
    </row>
    <row r="29" spans="1:47" x14ac:dyDescent="0.25">
      <c r="A29" s="26"/>
      <c r="B29" s="350" t="s">
        <v>423</v>
      </c>
      <c r="C29" s="30"/>
      <c r="D29" s="358">
        <v>5214859</v>
      </c>
      <c r="E29" s="298" t="str">
        <f>CAZUL!B26</f>
        <v>13/12/2019</v>
      </c>
      <c r="F29" s="366" t="str">
        <f>CAZUL!N26</f>
        <v>13/12/2019</v>
      </c>
      <c r="G29" s="352" t="str">
        <f>DESPESAS!D2</f>
        <v>UPA BOTAFOGO</v>
      </c>
      <c r="H29" s="393" t="str">
        <f>VLOOKUP(I29,FORNECEDOR!$A$1:$B$300,2,FALSE)</f>
        <v>60.746.948/0633-86</v>
      </c>
      <c r="I29" s="397" t="str">
        <f>CAZUL!E26</f>
        <v>BRADESCO</v>
      </c>
      <c r="J29" s="361"/>
      <c r="K29" s="361"/>
      <c r="L29" s="353">
        <f>CAZUL!F26</f>
        <v>19104.84</v>
      </c>
      <c r="M29" s="390">
        <f>CAZUL!G26</f>
        <v>0</v>
      </c>
      <c r="N29" s="353">
        <f>CAZUL!H26</f>
        <v>0</v>
      </c>
      <c r="O29" s="298" t="str">
        <f>DESPESAS!E2</f>
        <v>BRADESCO</v>
      </c>
      <c r="P29" s="26"/>
      <c r="AA29" s="394" t="str">
        <f>CAZUL!C26</f>
        <v>Transferência de Entrada</v>
      </c>
    </row>
    <row r="30" spans="1:47" x14ac:dyDescent="0.25">
      <c r="A30" s="26"/>
      <c r="B30" s="350" t="s">
        <v>423</v>
      </c>
      <c r="C30" s="30"/>
      <c r="D30" s="361">
        <v>3536537</v>
      </c>
      <c r="E30" s="298" t="str">
        <f>CAZUL!B27</f>
        <v>13/12/2019</v>
      </c>
      <c r="F30" s="366" t="str">
        <f>CAZUL!N27</f>
        <v>13/12/2019</v>
      </c>
      <c r="G30" s="352" t="str">
        <f>DESPESAS!D2</f>
        <v>UPA BOTAFOGO</v>
      </c>
      <c r="H30" s="393" t="str">
        <f>VLOOKUP(I30,FORNECEDOR!$A$1:$B$300,2,FALSE)</f>
        <v>60.746.948/0633-86</v>
      </c>
      <c r="I30" s="397" t="str">
        <f>CAZUL!E27</f>
        <v>BRADESCO</v>
      </c>
      <c r="J30" s="361" t="str">
        <f>VLOOKUP(AA30,DESPESAS!$A$2:$B$303,2,FALSE)</f>
        <v>06.01.01</v>
      </c>
      <c r="K30" s="361" t="str">
        <f>VLOOKUP(AA30,DESPESAS!$A$2:$C$313,3,FALSE)</f>
        <v>TARIFAS</v>
      </c>
      <c r="L30" s="353">
        <f>CAZUL!F27</f>
        <v>0</v>
      </c>
      <c r="M30" s="390">
        <f>CAZUL!G27</f>
        <v>10.45</v>
      </c>
      <c r="N30" s="353">
        <f>CAZUL!H27</f>
        <v>17559.999999999796</v>
      </c>
      <c r="O30" s="298" t="str">
        <f>DESPESAS!E2</f>
        <v>BRADESCO</v>
      </c>
      <c r="P30" s="26"/>
      <c r="AA30" s="394" t="str">
        <f>CAZUL!C27</f>
        <v>Tarifas Bancárias</v>
      </c>
    </row>
    <row r="31" spans="1:47" s="271" customFormat="1" x14ac:dyDescent="0.25">
      <c r="A31" s="26"/>
      <c r="B31" s="350" t="s">
        <v>423</v>
      </c>
      <c r="C31" s="26" t="s">
        <v>8</v>
      </c>
      <c r="D31" s="361">
        <v>3536537</v>
      </c>
      <c r="E31" s="298" t="str">
        <f>CAZUL!B28</f>
        <v>17/12/2019</v>
      </c>
      <c r="F31" s="366" t="str">
        <f>CAZUL!N28</f>
        <v>13/12/2019</v>
      </c>
      <c r="G31" s="352" t="str">
        <f>DESPESAS!D2</f>
        <v>UPA BOTAFOGO</v>
      </c>
      <c r="H31" s="393" t="str">
        <f>VLOOKUP(I31,FORNECEDOR!$A$1:$B$300,2,FALSE)</f>
        <v>08.824.171/0001-47</v>
      </c>
      <c r="I31" s="397" t="str">
        <f>CAZUL!E28</f>
        <v>JCM NITEROI REFRIGERAÇÃO</v>
      </c>
      <c r="J31" s="361" t="str">
        <f>VLOOKUP(AA31,DESPESAS!$A$2:$B$303,2,FALSE)</f>
        <v>08.02.01</v>
      </c>
      <c r="K31" s="361" t="str">
        <f>VLOOKUP(AA31,DESPESAS!$A$2:$C$313,3,FALSE)</f>
        <v>EQUIPAMENTOS DIVERSOS</v>
      </c>
      <c r="L31" s="353">
        <f>CAZUL!F28</f>
        <v>0</v>
      </c>
      <c r="M31" s="390">
        <f>CAZUL!G28</f>
        <v>17560</v>
      </c>
      <c r="N31" s="353">
        <f>CAZUL!H28</f>
        <v>-2.0372681319713593E-10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4" t="str">
        <f>CAZUL!C28</f>
        <v>AR CONDICIONADO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0" t="s">
        <v>1048</v>
      </c>
      <c r="D32" s="361">
        <v>322917</v>
      </c>
      <c r="E32" s="298" t="str">
        <f>CAZUL!B29</f>
        <v>01/11/2019</v>
      </c>
      <c r="F32" s="366" t="str">
        <f>CAZUL!N29</f>
        <v>16/12/2019</v>
      </c>
      <c r="G32" s="352" t="str">
        <f>DESPESAS!D2</f>
        <v>UPA BOTAFOGO</v>
      </c>
      <c r="H32" s="393" t="str">
        <f>VLOOKUP(I32,FORNECEDOR!$A$1:$B$300,2,FALSE)</f>
        <v>12.955.134/0001-45</v>
      </c>
      <c r="I32" s="397" t="str">
        <f>CAZUL!E29</f>
        <v>PAGAMENTO FUNCIONÁRIOS</v>
      </c>
      <c r="J32" s="361" t="str">
        <f>VLOOKUP(AA32,DESPESAS!$A$2:$B$303,2,FALSE)</f>
        <v>01.01.01</v>
      </c>
      <c r="K32" s="361" t="str">
        <f>VLOOKUP(AA32,DESPESAS!$A$2:$C$313,3,FALSE)</f>
        <v>FOLHA NORMAL</v>
      </c>
      <c r="L32" s="353">
        <f>CAZUL!F29</f>
        <v>0</v>
      </c>
      <c r="M32" s="390">
        <f>CAZUL!G29</f>
        <v>207582.15</v>
      </c>
      <c r="N32" s="353">
        <f>CAZUL!H29</f>
        <v>-207582.1500000002</v>
      </c>
      <c r="O32" s="298" t="str">
        <f>DESPESAS!E2</f>
        <v>BRADESCO</v>
      </c>
      <c r="P32" s="30"/>
      <c r="AA32" s="394" t="str">
        <f>CAZUL!C29</f>
        <v>Salários</v>
      </c>
    </row>
    <row r="33" spans="1:47" ht="10.15" customHeight="1" x14ac:dyDescent="0.25">
      <c r="A33" s="28"/>
      <c r="B33" s="350" t="s">
        <v>423</v>
      </c>
      <c r="C33" s="30"/>
      <c r="D33" s="361">
        <v>8746192</v>
      </c>
      <c r="E33" s="298" t="str">
        <f>CAZUL!B30</f>
        <v>16/12/2019</v>
      </c>
      <c r="F33" s="366" t="str">
        <f>CAZUL!N30</f>
        <v>16/12/2019</v>
      </c>
      <c r="G33" s="352" t="str">
        <f>DESPESAS!D2</f>
        <v>UPA BOTAFOGO</v>
      </c>
      <c r="H33" s="393" t="str">
        <f>VLOOKUP(I33,FORNECEDOR!$A$1:$B$300,2,FALSE)</f>
        <v>60.746.948/0633-86</v>
      </c>
      <c r="I33" s="397" t="str">
        <f>CAZUL!E30</f>
        <v>BRADESCO</v>
      </c>
      <c r="J33" s="361"/>
      <c r="K33" s="361"/>
      <c r="L33" s="353">
        <f>CAZUL!F30</f>
        <v>0</v>
      </c>
      <c r="M33" s="390">
        <f>CAZUL!G30</f>
        <v>792671.76</v>
      </c>
      <c r="N33" s="353">
        <f>CAZUL!H30</f>
        <v>0</v>
      </c>
      <c r="O33" s="298" t="str">
        <f>DESPESAS!E2</f>
        <v>BRADESCO</v>
      </c>
      <c r="P33" s="30"/>
      <c r="AA33" s="394" t="str">
        <f>CAZUL!C30</f>
        <v>Transferência de Saída</v>
      </c>
    </row>
    <row r="34" spans="1:47" ht="14.45" customHeight="1" x14ac:dyDescent="0.25">
      <c r="A34" s="27"/>
      <c r="B34" s="350" t="s">
        <v>423</v>
      </c>
      <c r="C34" s="30"/>
      <c r="D34" s="358">
        <v>17528</v>
      </c>
      <c r="E34" s="298" t="str">
        <f>CAZUL!B31</f>
        <v>16/12/2019</v>
      </c>
      <c r="F34" s="366" t="str">
        <f>CAZUL!N31</f>
        <v>16/12/2019</v>
      </c>
      <c r="G34" s="352" t="str">
        <f>DESPESAS!D2</f>
        <v>UPA BOTAFOGO</v>
      </c>
      <c r="H34" s="393" t="str">
        <f>VLOOKUP(I34,FORNECEDOR!$A$1:$B$300,2,FALSE)</f>
        <v>42.498.600/0001-71</v>
      </c>
      <c r="I34" s="397" t="str">
        <f>CAZUL!E31</f>
        <v>GOVERNO DO ESTADO DO RO DE JANEIRO</v>
      </c>
      <c r="J34" s="361"/>
      <c r="K34" s="361"/>
      <c r="L34" s="353">
        <f>CAZUL!F31</f>
        <v>769807.91</v>
      </c>
      <c r="M34" s="390">
        <f>CAZUL!G31</f>
        <v>0</v>
      </c>
      <c r="N34" s="353">
        <f>CAZUL!H31</f>
        <v>0</v>
      </c>
      <c r="O34" s="298" t="str">
        <f>DESPESAS!E2</f>
        <v>BRADESCO</v>
      </c>
      <c r="P34" s="30"/>
      <c r="AA34" s="394" t="str">
        <f>CAZUL!C31</f>
        <v>Receitas de Serviços</v>
      </c>
    </row>
    <row r="35" spans="1:47" s="335" customFormat="1" ht="15" customHeight="1" x14ac:dyDescent="0.25">
      <c r="A35" s="27"/>
      <c r="B35" s="350" t="s">
        <v>423</v>
      </c>
      <c r="C35" s="26"/>
      <c r="D35" s="358">
        <v>17529</v>
      </c>
      <c r="E35" s="298" t="str">
        <f>CAZUL!B32</f>
        <v>16/12/2019</v>
      </c>
      <c r="F35" s="366" t="str">
        <f>CAZUL!N32</f>
        <v>16/12/2019</v>
      </c>
      <c r="G35" s="352" t="str">
        <f>DESPESAS!D2</f>
        <v>UPA BOTAFOGO</v>
      </c>
      <c r="H35" s="393" t="str">
        <f>VLOOKUP(I35,FORNECEDOR!$A$1:$B$300,2,FALSE)</f>
        <v>42.498.600/0001-71</v>
      </c>
      <c r="I35" s="397" t="str">
        <f>CAZUL!E32</f>
        <v>GOVERNO DO ESTADO DO RO DE JANEIRO</v>
      </c>
      <c r="J35" s="361"/>
      <c r="K35" s="361"/>
      <c r="L35" s="353">
        <f>CAZUL!F32</f>
        <v>230550</v>
      </c>
      <c r="M35" s="390">
        <f>CAZUL!G32</f>
        <v>0</v>
      </c>
      <c r="N35" s="353">
        <f>CAZUL!H32</f>
        <v>0</v>
      </c>
      <c r="O35" s="298" t="str">
        <f>DESPESAS!E2</f>
        <v>BRADESCO</v>
      </c>
      <c r="P35" s="26"/>
      <c r="AA35" s="394" t="str">
        <f>CAZUL!C32</f>
        <v>Receitas de Serviços</v>
      </c>
    </row>
    <row r="36" spans="1:47" x14ac:dyDescent="0.25">
      <c r="A36" s="26"/>
      <c r="B36" s="350" t="s">
        <v>423</v>
      </c>
      <c r="C36" s="26"/>
      <c r="D36" s="361">
        <v>322916</v>
      </c>
      <c r="E36" s="298" t="str">
        <f>CAZUL!B33</f>
        <v>16/12/2019</v>
      </c>
      <c r="F36" s="366" t="str">
        <f>CAZUL!N33</f>
        <v>16/12/2019</v>
      </c>
      <c r="G36" s="352" t="str">
        <f>DESPESAS!D2</f>
        <v>UPA BOTAFOGO</v>
      </c>
      <c r="H36" s="393" t="str">
        <f>VLOOKUP(I36,FORNECEDOR!$A$1:$B$300,2,FALSE)</f>
        <v>60.746.948/0633-86</v>
      </c>
      <c r="I36" s="397" t="str">
        <f>CAZUL!E33</f>
        <v>BRADESCO</v>
      </c>
      <c r="J36" s="361" t="str">
        <f>VLOOKUP(AA36,DESPESAS!$A$2:$B$303,2,FALSE)</f>
        <v>06.01.01</v>
      </c>
      <c r="K36" s="361" t="str">
        <f>VLOOKUP(AA36,DESPESAS!$A$2:$C$313,3,FALSE)</f>
        <v>TARIFAS</v>
      </c>
      <c r="L36" s="353">
        <f>CAZUL!F33</f>
        <v>0</v>
      </c>
      <c r="M36" s="390">
        <f>CAZUL!G33</f>
        <v>104</v>
      </c>
      <c r="N36" s="353">
        <f>CAZUL!H33</f>
        <v>-1.1641532182693481E-10</v>
      </c>
      <c r="O36" s="298" t="str">
        <f>DESPESAS!E2</f>
        <v>BRADESCO</v>
      </c>
      <c r="P36" s="26"/>
      <c r="AA36" s="394" t="str">
        <f>CAZUL!C33</f>
        <v>Tarifas Bancárias</v>
      </c>
    </row>
    <row r="37" spans="1:47" x14ac:dyDescent="0.25">
      <c r="A37" s="26"/>
      <c r="B37" s="350" t="s">
        <v>423</v>
      </c>
      <c r="C37" s="26" t="s">
        <v>8</v>
      </c>
      <c r="D37" s="361">
        <v>2794197</v>
      </c>
      <c r="E37" s="298" t="str">
        <f>CAZUL!B34</f>
        <v>17/07/2019</v>
      </c>
      <c r="F37" s="366" t="str">
        <f>CAZUL!N34</f>
        <v>17/12/2019</v>
      </c>
      <c r="G37" s="352" t="str">
        <f>DESPESAS!D2</f>
        <v>UPA BOTAFOGO</v>
      </c>
      <c r="H37" s="393">
        <f>VLOOKUP(I37,FORNECEDOR!$A$1:$B$300,2,FALSE)</f>
        <v>85822000112</v>
      </c>
      <c r="I37" s="397" t="str">
        <f>CAZUL!E34</f>
        <v>ESPECIFARMA</v>
      </c>
      <c r="J37" s="361" t="str">
        <f>VLOOKUP(AA37,DESPESAS!$A$2:$B$303,2,FALSE)</f>
        <v>02.07.03</v>
      </c>
      <c r="K37" s="361" t="str">
        <f>VLOOKUP(AA37,DESPESAS!$A$2:$C$313,3,FALSE)</f>
        <v>MATERIAIS HOSPITALARES MÉDICOS/ODONTOLÓGICOS/LABORATORIAIS</v>
      </c>
      <c r="L37" s="353">
        <f>CAZUL!F34</f>
        <v>0</v>
      </c>
      <c r="M37" s="390">
        <f>CAZUL!G34</f>
        <v>604.67999999999995</v>
      </c>
      <c r="N37" s="353">
        <f>CAZUL!H34</f>
        <v>-604.68000000011637</v>
      </c>
      <c r="O37" s="298" t="str">
        <f>DESPESAS!E2</f>
        <v>BRADESCO</v>
      </c>
      <c r="P37" s="26"/>
      <c r="AA37" s="394" t="str">
        <f>CAZUL!C34</f>
        <v>Material Hospitalar</v>
      </c>
    </row>
    <row r="38" spans="1:47" ht="10.15" customHeight="1" x14ac:dyDescent="0.25">
      <c r="A38" s="26"/>
      <c r="B38" s="350" t="s">
        <v>423</v>
      </c>
      <c r="C38" s="30"/>
      <c r="D38" s="361">
        <v>7304377</v>
      </c>
      <c r="E38" s="298" t="str">
        <f>CAZUL!B35</f>
        <v>01/12/2019</v>
      </c>
      <c r="F38" s="366" t="str">
        <f>CAZUL!N35</f>
        <v>17/12/2019</v>
      </c>
      <c r="G38" s="352" t="str">
        <f>DESPESAS!D2</f>
        <v>UPA BOTAFOGO</v>
      </c>
      <c r="H38" s="393" t="str">
        <f>VLOOKUP(I38,FORNECEDOR!$A$1:$B$300,2,FALSE)</f>
        <v>12.955.134/0001-45</v>
      </c>
      <c r="I38" s="397" t="str">
        <f>CAZUL!E35</f>
        <v>INSTITUTO DIVA ALVES DO BRASIL</v>
      </c>
      <c r="J38" s="361" t="str">
        <f>VLOOKUP(AA38,DESPESAS!$A$2:$B$303,2,FALSE)</f>
        <v>07.03.01</v>
      </c>
      <c r="K38" s="361" t="str">
        <f>VLOOKUP(AA38,DESPESAS!$A$2:$C$313,3,FALSE)</f>
        <v>RATEIO DAS DESPESAS DA SEDE DA CONTRATADA</v>
      </c>
      <c r="L38" s="353">
        <f>CAZUL!F35</f>
        <v>0</v>
      </c>
      <c r="M38" s="390">
        <f>CAZUL!G35</f>
        <v>30010.73</v>
      </c>
      <c r="N38" s="353">
        <f>CAZUL!H35</f>
        <v>-30615.410000000116</v>
      </c>
      <c r="O38" s="298" t="str">
        <f>DESPESAS!E2</f>
        <v>BRADESCO</v>
      </c>
      <c r="P38" s="30"/>
      <c r="AA38" s="394" t="str">
        <f>CAZUL!C35</f>
        <v>Rateio Sede</v>
      </c>
    </row>
    <row r="39" spans="1:47" s="346" customFormat="1" ht="11.25" customHeight="1" x14ac:dyDescent="0.25">
      <c r="A39" s="27"/>
      <c r="B39" s="350" t="s">
        <v>423</v>
      </c>
      <c r="C39" s="30"/>
      <c r="D39" s="361">
        <v>7304377</v>
      </c>
      <c r="E39" s="298" t="str">
        <f>CAZUL!B36</f>
        <v>17/12/2019</v>
      </c>
      <c r="F39" s="366" t="str">
        <f>CAZUL!N36</f>
        <v>17/12/2019</v>
      </c>
      <c r="G39" s="352" t="str">
        <f>DESPESAS!D2</f>
        <v>UPA BOTAFOGO</v>
      </c>
      <c r="H39" s="393" t="str">
        <f>VLOOKUP(I39,FORNECEDOR!$A$1:$B$300,2,FALSE)</f>
        <v>60.746.948/0633-86</v>
      </c>
      <c r="I39" s="397" t="str">
        <f>CAZUL!E36</f>
        <v>BRADESCO</v>
      </c>
      <c r="J39" s="361" t="str">
        <f>VLOOKUP(AA39,DESPESAS!$A$2:$B$303,2,FALSE)</f>
        <v>06.01.01</v>
      </c>
      <c r="K39" s="361" t="str">
        <f>VLOOKUP(AA39,DESPESAS!$A$2:$C$313,3,FALSE)</f>
        <v>TARIFAS</v>
      </c>
      <c r="L39" s="353">
        <f>CAZUL!F36</f>
        <v>0</v>
      </c>
      <c r="M39" s="390">
        <f>CAZUL!G36</f>
        <v>10.45</v>
      </c>
      <c r="N39" s="353">
        <f>CAZUL!H36</f>
        <v>0</v>
      </c>
      <c r="O39" s="298" t="str">
        <f>DESPESAS!E2</f>
        <v>BRADESCO</v>
      </c>
      <c r="P39" s="30"/>
      <c r="AA39" s="394" t="str">
        <f>CAZUL!C36</f>
        <v>Tarifas Bancárias</v>
      </c>
    </row>
    <row r="40" spans="1:47" x14ac:dyDescent="0.25">
      <c r="A40" s="26"/>
      <c r="B40" s="350" t="s">
        <v>423</v>
      </c>
      <c r="C40" s="30"/>
      <c r="D40" s="361">
        <v>5214859</v>
      </c>
      <c r="E40" s="298" t="str">
        <f>CAZUL!B37</f>
        <v>17/12/2019</v>
      </c>
      <c r="F40" s="366" t="str">
        <f>CAZUL!N37</f>
        <v>17/12/2019</v>
      </c>
      <c r="G40" s="352" t="str">
        <f>DESPESAS!D2</f>
        <v>UPA BOTAFOGO</v>
      </c>
      <c r="H40" s="393" t="str">
        <f>VLOOKUP(I40,FORNECEDOR!$A$1:$B$300,2,FALSE)</f>
        <v>60.746.948/0633-86</v>
      </c>
      <c r="I40" s="397" t="str">
        <f>CAZUL!E37</f>
        <v>BRADESCO</v>
      </c>
      <c r="J40" s="361"/>
      <c r="K40" s="361"/>
      <c r="L40" s="353">
        <f>CAZUL!F37</f>
        <v>31.13</v>
      </c>
      <c r="M40" s="390">
        <f>CAZUL!G37</f>
        <v>0</v>
      </c>
      <c r="N40" s="353">
        <f>CAZUL!H37</f>
        <v>0</v>
      </c>
      <c r="O40" s="298" t="str">
        <f>DESPESAS!E2</f>
        <v>BRADESCO</v>
      </c>
      <c r="P40" s="30"/>
      <c r="AA40" s="394" t="str">
        <f>CAZUL!C37</f>
        <v>Transferência de Entrada</v>
      </c>
    </row>
    <row r="41" spans="1:47" x14ac:dyDescent="0.25">
      <c r="A41" s="27"/>
      <c r="B41" s="350" t="s">
        <v>423</v>
      </c>
      <c r="C41" s="30"/>
      <c r="D41" s="361">
        <v>7660791</v>
      </c>
      <c r="E41" s="298" t="str">
        <f>CAZUL!B38</f>
        <v>17/12/2019</v>
      </c>
      <c r="F41" s="366" t="str">
        <f>CAZUL!N38</f>
        <v>17/12/2019</v>
      </c>
      <c r="G41" s="352" t="str">
        <f>DESPESAS!D2</f>
        <v>UPA BOTAFOGO</v>
      </c>
      <c r="H41" s="393" t="str">
        <f>VLOOKUP(I41,FORNECEDOR!$A$1:$B$300,2,FALSE)</f>
        <v>60.746.948/0633-86</v>
      </c>
      <c r="I41" s="397" t="str">
        <f>CAZUL!E38</f>
        <v>BRADESCO</v>
      </c>
      <c r="J41" s="361"/>
      <c r="K41" s="361"/>
      <c r="L41" s="353">
        <f>CAZUL!F38</f>
        <v>30602.73</v>
      </c>
      <c r="M41" s="390">
        <f>CAZUL!G38</f>
        <v>0</v>
      </c>
      <c r="N41" s="353">
        <f>CAZUL!H38</f>
        <v>0</v>
      </c>
      <c r="O41" s="298" t="str">
        <f>DESPESAS!E2</f>
        <v>BRADESCO</v>
      </c>
      <c r="P41" s="30"/>
      <c r="AA41" s="394" t="str">
        <f>CAZUL!C38</f>
        <v>Transferência de Entrada</v>
      </c>
    </row>
    <row r="42" spans="1:47" s="346" customFormat="1" x14ac:dyDescent="0.25">
      <c r="A42" s="27"/>
      <c r="B42" s="350" t="s">
        <v>423</v>
      </c>
      <c r="C42" s="30"/>
      <c r="D42" s="361">
        <v>2</v>
      </c>
      <c r="E42" s="298" t="str">
        <f>CAZUL!B39</f>
        <v>17/12/2019</v>
      </c>
      <c r="F42" s="366" t="str">
        <f>CAZUL!N39</f>
        <v>17/12/2019</v>
      </c>
      <c r="G42" s="352" t="str">
        <f>DESPESAS!D2</f>
        <v>UPA BOTAFOGO</v>
      </c>
      <c r="H42" s="393" t="str">
        <f>VLOOKUP(I42,FORNECEDOR!$A$1:$B$300,2,FALSE)</f>
        <v>60.746.948/0633-86</v>
      </c>
      <c r="I42" s="397" t="str">
        <f>CAZUL!E39</f>
        <v>BRADESCO</v>
      </c>
      <c r="J42" s="361" t="str">
        <f>VLOOKUP(AA42,DESPESAS!$A$2:$B$303,2,FALSE)</f>
        <v>06.01.01</v>
      </c>
      <c r="K42" s="361" t="str">
        <f>VLOOKUP(AA42,DESPESAS!$A$2:$C$313,3,FALSE)</f>
        <v>TARIFAS</v>
      </c>
      <c r="L42" s="353">
        <f>CAZUL!F39</f>
        <v>0</v>
      </c>
      <c r="M42" s="390">
        <f>CAZUL!G39</f>
        <v>8</v>
      </c>
      <c r="N42" s="353">
        <f>CAZUL!H39</f>
        <v>-1.1641532182693481E-10</v>
      </c>
      <c r="O42" s="298" t="str">
        <f>DESPESAS!E2</f>
        <v>BRADESCO</v>
      </c>
      <c r="P42" s="30"/>
      <c r="AA42" s="394" t="str">
        <f>CAZUL!C39</f>
        <v>Tarifas Bancárias</v>
      </c>
    </row>
    <row r="43" spans="1:47" s="346" customFormat="1" x14ac:dyDescent="0.25">
      <c r="A43" s="28"/>
      <c r="B43" s="350" t="s">
        <v>423</v>
      </c>
      <c r="C43" s="30" t="s">
        <v>958</v>
      </c>
      <c r="D43" s="361">
        <v>191</v>
      </c>
      <c r="E43" s="298" t="str">
        <f>CAZUL!B40</f>
        <v>09/11/2019</v>
      </c>
      <c r="F43" s="366" t="str">
        <f>CAZUL!N40</f>
        <v>18/12/2019</v>
      </c>
      <c r="G43" s="352" t="str">
        <f>DESPESAS!D2</f>
        <v>UPA BOTAFOGO</v>
      </c>
      <c r="H43" s="393">
        <f>VLOOKUP(I43,FORNECEDOR!$A$1:$B$300,2,FALSE)</f>
        <v>11857102000144</v>
      </c>
      <c r="I43" s="397" t="str">
        <f>CAZUL!E40</f>
        <v>CJF ASSESSORIA EM SEGURANÇA DO TRABALHO E SAÚDE OCUPACIONAL LTDA ME</v>
      </c>
      <c r="J43" s="361" t="str">
        <f>VLOOKUP(AA43,DESPESAS!$A$2:$B$303,2,FALSE)</f>
        <v>03.17.01</v>
      </c>
      <c r="K43" s="361" t="str">
        <f>VLOOKUP(AA43,DESPESAS!$A$2:$C$313,3,FALSE)</f>
        <v>SERVIÇOS ESPECIALIZADOS PESSOA JURÍDICA</v>
      </c>
      <c r="L43" s="353">
        <f>CAZUL!F40</f>
        <v>0</v>
      </c>
      <c r="M43" s="390">
        <f>CAZUL!G40</f>
        <v>1132</v>
      </c>
      <c r="N43" s="353">
        <f>CAZUL!H40</f>
        <v>-1132.0000000001164</v>
      </c>
      <c r="O43" s="298" t="str">
        <f>DESPESAS!E2</f>
        <v>BRADESCO</v>
      </c>
      <c r="P43" s="30"/>
      <c r="AA43" s="394" t="str">
        <f>CAZUL!C40</f>
        <v>Serviço médico ocupacional</v>
      </c>
    </row>
    <row r="44" spans="1:47" x14ac:dyDescent="0.25">
      <c r="A44" s="28"/>
      <c r="B44" s="350" t="s">
        <v>423</v>
      </c>
      <c r="C44" s="30"/>
      <c r="D44" s="361">
        <v>7660791</v>
      </c>
      <c r="E44" s="298" t="str">
        <f>CAZUL!B41</f>
        <v>18/12/2019</v>
      </c>
      <c r="F44" s="366" t="str">
        <f>CAZUL!N41</f>
        <v>18/12/2019</v>
      </c>
      <c r="G44" s="352" t="str">
        <f>DESPESAS!D2</f>
        <v>UPA BOTAFOGO</v>
      </c>
      <c r="H44" s="393" t="str">
        <f>VLOOKUP(I44,FORNECEDOR!$A$1:$B$300,2,FALSE)</f>
        <v>60.746.948/0633-86</v>
      </c>
      <c r="I44" s="397" t="str">
        <f>CAZUL!E41</f>
        <v>BRADESCO</v>
      </c>
      <c r="J44" s="361"/>
      <c r="K44" s="361"/>
      <c r="L44" s="353">
        <f>CAZUL!F41</f>
        <v>1132</v>
      </c>
      <c r="M44" s="390">
        <f>CAZUL!G41</f>
        <v>0</v>
      </c>
      <c r="N44" s="353">
        <f>CAZUL!H41</f>
        <v>-1.1641532182693481E-10</v>
      </c>
      <c r="O44" s="298" t="str">
        <f>DESPESAS!E2</f>
        <v>BRADESCO</v>
      </c>
      <c r="P44" s="30"/>
      <c r="AA44" s="394" t="str">
        <f>CAZUL!C41</f>
        <v>Transferência de Entrada</v>
      </c>
    </row>
    <row r="45" spans="1:47" x14ac:dyDescent="0.25">
      <c r="A45" s="26"/>
      <c r="B45" s="350" t="s">
        <v>423</v>
      </c>
      <c r="C45" s="30" t="s">
        <v>8</v>
      </c>
      <c r="D45" s="361">
        <v>2527653</v>
      </c>
      <c r="E45" s="298" t="str">
        <f>CAZUL!B42</f>
        <v>12/12/2019</v>
      </c>
      <c r="F45" s="366" t="str">
        <f>CAZUL!N42</f>
        <v>19/12/2019</v>
      </c>
      <c r="G45" s="352" t="str">
        <f>DESPESAS!D2</f>
        <v>UPA BOTAFOGO</v>
      </c>
      <c r="H45" s="393" t="str">
        <f>VLOOKUP(I45,FORNECEDOR!$A$1:$B$300,2,FALSE)</f>
        <v>17.391.989/0001-03</v>
      </c>
      <c r="I45" s="397" t="str">
        <f>CAZUL!E42</f>
        <v>G A G ADVOGADOS ASSOCIADOS</v>
      </c>
      <c r="J45" s="361" t="str">
        <f>VLOOKUP(AA45,DESPESAS!$A$2:$B$303,2,FALSE)</f>
        <v>03.20.01</v>
      </c>
      <c r="K45" s="361" t="str">
        <f>VLOOKUP(AA45,DESPESAS!$A$2:$C$313,3,FALSE)</f>
        <v>HONORÁRIOS ADVOCATÍCIOS</v>
      </c>
      <c r="L45" s="353">
        <f>CAZUL!F42</f>
        <v>0</v>
      </c>
      <c r="M45" s="390">
        <f>CAZUL!G42</f>
        <v>800</v>
      </c>
      <c r="N45" s="353">
        <f>CAZUL!H42</f>
        <v>0</v>
      </c>
      <c r="O45" s="298" t="str">
        <f>DESPESAS!E2</f>
        <v>BRADESCO</v>
      </c>
      <c r="P45" s="30"/>
      <c r="AA45" s="394" t="str">
        <f>CAZUL!C42</f>
        <v>Serviços Jurídicos</v>
      </c>
    </row>
    <row r="46" spans="1:47" s="271" customFormat="1" x14ac:dyDescent="0.25">
      <c r="A46" s="30"/>
      <c r="B46" s="350" t="s">
        <v>423</v>
      </c>
      <c r="C46" s="30" t="s">
        <v>49</v>
      </c>
      <c r="D46" s="361">
        <v>5162100</v>
      </c>
      <c r="E46" s="298" t="str">
        <f>CAZUL!B43</f>
        <v>01/11/2019</v>
      </c>
      <c r="F46" s="366" t="str">
        <f>CAZUL!N43</f>
        <v>19/12/2019</v>
      </c>
      <c r="G46" s="352" t="str">
        <f>DESPESAS!D2</f>
        <v>UPA BOTAFOGO</v>
      </c>
      <c r="H46" s="393"/>
      <c r="I46" s="397" t="str">
        <f>CAZUL!E43</f>
        <v>GUIA DA PREVIDÊNCIA SOCIAL - GPS</v>
      </c>
      <c r="J46" s="361" t="str">
        <f>VLOOKUP(AA46,DESPESAS!$A$2:$B$303,2,FALSE)</f>
        <v>01.03.03</v>
      </c>
      <c r="K46" s="361" t="str">
        <f>VLOOKUP(AA46,DESPESAS!$A$2:$C$313,3,FALSE)</f>
        <v>CONTRIBUIÇÃO PREVIDENCIÁRIA-INSS</v>
      </c>
      <c r="L46" s="353">
        <f>CAZUL!F43</f>
        <v>0</v>
      </c>
      <c r="M46" s="390">
        <f>CAZUL!G43</f>
        <v>85594.63</v>
      </c>
      <c r="N46" s="353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4" t="str">
        <f>CAZUL!C43</f>
        <v>INSS sobre Salários - GPS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423</v>
      </c>
      <c r="C47" s="30" t="s">
        <v>49</v>
      </c>
      <c r="D47" s="361">
        <v>5162631</v>
      </c>
      <c r="E47" s="298" t="str">
        <f>CAZUL!B44</f>
        <v>01/11/2019</v>
      </c>
      <c r="F47" s="366" t="str">
        <f>CAZUL!N44</f>
        <v>19/12/2019</v>
      </c>
      <c r="G47" s="352" t="str">
        <f>DESPESAS!D2</f>
        <v>UPA BOTAFOGO</v>
      </c>
      <c r="H47" s="393"/>
      <c r="I47" s="397" t="str">
        <f>CAZUL!E44</f>
        <v>GUIA DA PREVIDÊNCIA SOCIAL - GPS TERCEIROS</v>
      </c>
      <c r="J47" s="361" t="str">
        <f>VLOOKUP(AA47,DESPESAS!$A$2:$B$303,2,FALSE)</f>
        <v>04.03.01</v>
      </c>
      <c r="K47" s="361" t="str">
        <f>VLOOKUP(AA47,DESPESAS!$A$2:$C$313,3,FALSE)</f>
        <v>INSS SOBRE PRESTAÇÃO DE SERVIÇOS</v>
      </c>
      <c r="L47" s="353">
        <f>CAZUL!F44</f>
        <v>0</v>
      </c>
      <c r="M47" s="390">
        <f>CAZUL!G44</f>
        <v>835.07</v>
      </c>
      <c r="N47" s="353">
        <f>CAZUL!H44</f>
        <v>-87229.700000000128</v>
      </c>
      <c r="O47" s="298" t="str">
        <f>DESPESAS!E2</f>
        <v>BRADESCO</v>
      </c>
      <c r="P47" s="30"/>
      <c r="AA47" s="394" t="str">
        <f>CAZUL!C44</f>
        <v>Retenção - GPS 2631 - INSS</v>
      </c>
    </row>
    <row r="48" spans="1:47" s="335" customFormat="1" x14ac:dyDescent="0.25">
      <c r="A48" s="26"/>
      <c r="B48" s="350" t="s">
        <v>423</v>
      </c>
      <c r="C48" s="30" t="s">
        <v>8</v>
      </c>
      <c r="D48" s="361">
        <v>2527598</v>
      </c>
      <c r="E48" s="298" t="str">
        <f>CAZUL!B45</f>
        <v>05/11/2018</v>
      </c>
      <c r="F48" s="366" t="str">
        <f>CAZUL!N45</f>
        <v>19/12/2019</v>
      </c>
      <c r="G48" s="352" t="str">
        <f>DESPESAS!D2</f>
        <v>UPA BOTAFOGO</v>
      </c>
      <c r="H48" s="393" t="str">
        <f>VLOOKUP(I48,FORNECEDOR!$A$1:$B$300,2,FALSE)</f>
        <v>03.400.626/0001-57</v>
      </c>
      <c r="I48" s="397" t="str">
        <f>CAZUL!E45</f>
        <v>S A N MONTEC ELETRONICA LTDA ME</v>
      </c>
      <c r="J48" s="361" t="str">
        <f>VLOOKUP(AA48,DESPESAS!$A$2:$B$303,2,FALSE)</f>
        <v>03.26.01</v>
      </c>
      <c r="K48" s="361" t="str">
        <f>VLOOKUP(AA48,DESPESAS!$A$2:$C$313,3,FALSE)</f>
        <v>SERVIÇOS ASSISTENCIAIS PESSOA JURÍDICA</v>
      </c>
      <c r="L48" s="353">
        <f>CAZUL!F45</f>
        <v>0</v>
      </c>
      <c r="M48" s="390">
        <f>CAZUL!G45</f>
        <v>2346.25</v>
      </c>
      <c r="N48" s="353">
        <f>CAZUL!H45</f>
        <v>-89575.950000000128</v>
      </c>
      <c r="O48" s="298" t="str">
        <f>DESPESAS!E2</f>
        <v>BRADESCO</v>
      </c>
      <c r="P48" s="30"/>
      <c r="AA48" s="394" t="str">
        <f>CAZUL!C45</f>
        <v>Manutenção de Equipamentos Clínicos</v>
      </c>
    </row>
    <row r="49" spans="1:27" x14ac:dyDescent="0.25">
      <c r="A49" s="26"/>
      <c r="B49" s="350" t="s">
        <v>423</v>
      </c>
      <c r="C49" s="30" t="s">
        <v>960</v>
      </c>
      <c r="D49" s="361">
        <v>6040561</v>
      </c>
      <c r="E49" s="298" t="str">
        <f>CAZUL!B46</f>
        <v>01/11/2019</v>
      </c>
      <c r="F49" s="366" t="str">
        <f>CAZUL!N46</f>
        <v>19/12/2019</v>
      </c>
      <c r="G49" s="352" t="str">
        <f>DESPESAS!D2</f>
        <v>UPA BOTAFOGO</v>
      </c>
      <c r="H49" s="393"/>
      <c r="I49" s="397" t="str">
        <f>CAZUL!E46</f>
        <v>SECRETARIA  DA RECEITA FEDERAL DO BRASIL - IR</v>
      </c>
      <c r="J49" s="361" t="str">
        <f>VLOOKUP(AA49,DESPESAS!$A$2:$B$303,2,FALSE)</f>
        <v>01.03.02</v>
      </c>
      <c r="K49" s="361" t="str">
        <f>VLOOKUP(AA49,DESPESAS!$A$2:$C$313,3,FALSE)</f>
        <v xml:space="preserve">IRRF </v>
      </c>
      <c r="L49" s="353">
        <f>CAZUL!F46</f>
        <v>0</v>
      </c>
      <c r="M49" s="390">
        <f>CAZUL!G46</f>
        <v>5719.11</v>
      </c>
      <c r="N49" s="353">
        <f>CAZUL!H46</f>
        <v>0</v>
      </c>
      <c r="O49" s="298" t="str">
        <f>DESPESAS!E2</f>
        <v>BRADESCO</v>
      </c>
      <c r="P49" s="30"/>
      <c r="AA49" s="394" t="str">
        <f>CAZUL!C46</f>
        <v>IRRF s/ Salários - DARF 0561</v>
      </c>
    </row>
    <row r="50" spans="1:27" s="333" customFormat="1" x14ac:dyDescent="0.25">
      <c r="A50" s="271"/>
      <c r="B50" s="350" t="s">
        <v>423</v>
      </c>
      <c r="C50" s="30" t="s">
        <v>960</v>
      </c>
      <c r="D50" s="361">
        <v>6041708</v>
      </c>
      <c r="E50" s="298" t="str">
        <f>CAZUL!B47</f>
        <v>01/11/2019</v>
      </c>
      <c r="F50" s="366" t="str">
        <f>CAZUL!N47</f>
        <v>19/12/2019</v>
      </c>
      <c r="G50" s="352" t="str">
        <f>DESPESAS!D2</f>
        <v>UPA BOTAFOGO</v>
      </c>
      <c r="H50" s="393"/>
      <c r="I50" s="397" t="str">
        <f>CAZUL!E47</f>
        <v>SECRETARIA  DA RECEITA FEDERAL DO BRASIL - IRRF</v>
      </c>
      <c r="J50" s="361" t="str">
        <f>VLOOKUP(AA50,DESPESAS!$A$2:$B$303,2,FALSE)</f>
        <v>01.03.02</v>
      </c>
      <c r="K50" s="361" t="str">
        <f>VLOOKUP(AA50,DESPESAS!$A$2:$C$313,3,FALSE)</f>
        <v xml:space="preserve">IRRF </v>
      </c>
      <c r="L50" s="353">
        <f>CAZUL!F47</f>
        <v>0</v>
      </c>
      <c r="M50" s="390">
        <f>CAZUL!G47</f>
        <v>5974.97</v>
      </c>
      <c r="N50" s="353">
        <f>CAZUL!H47</f>
        <v>0</v>
      </c>
      <c r="O50" s="298" t="str">
        <f>DESPESAS!E2</f>
        <v>BRADESCO</v>
      </c>
      <c r="P50" s="30"/>
      <c r="AA50" s="394" t="str">
        <f>CAZUL!C47</f>
        <v>IRRF s/ Salários - DARF 0561</v>
      </c>
    </row>
    <row r="51" spans="1:27" x14ac:dyDescent="0.25">
      <c r="A51" s="271"/>
      <c r="B51" s="350" t="s">
        <v>423</v>
      </c>
      <c r="C51" s="30" t="s">
        <v>960</v>
      </c>
      <c r="D51" s="361">
        <v>6045952</v>
      </c>
      <c r="E51" s="298" t="str">
        <f>CAZUL!B48</f>
        <v>01/11/2019</v>
      </c>
      <c r="F51" s="366" t="str">
        <f>CAZUL!N48</f>
        <v>19/12/2019</v>
      </c>
      <c r="G51" s="352" t="str">
        <f>DESPESAS!D2</f>
        <v>UPA BOTAFOGO</v>
      </c>
      <c r="H51" s="393"/>
      <c r="I51" s="397" t="str">
        <f>CAZUL!E48</f>
        <v>SECRETARIA DA RECEITA FEDERAL DO BRASIL</v>
      </c>
      <c r="J51" s="361" t="str">
        <f>VLOOKUP(AA51,DESPESAS!$A$2:$B$303,2,FALSE)</f>
        <v>04.02.01</v>
      </c>
      <c r="K51" s="361" t="str">
        <f>VLOOKUP(AA51,DESPESAS!$A$2:$C$313,3,FALSE)</f>
        <v>PIS/COFINS/CSLL</v>
      </c>
      <c r="L51" s="353">
        <f>CAZUL!F48</f>
        <v>0</v>
      </c>
      <c r="M51" s="390">
        <f>CAZUL!G48</f>
        <v>18544.990000000002</v>
      </c>
      <c r="N51" s="353">
        <f>CAZUL!H48</f>
        <v>-119815.02000000014</v>
      </c>
      <c r="O51" s="298" t="str">
        <f>DESPESAS!E2</f>
        <v>BRADESCO</v>
      </c>
      <c r="P51" s="30"/>
      <c r="AA51" s="394" t="str">
        <f>CAZUL!C48</f>
        <v>Retenção - Darf 5952 - PIS/COFINS/CSLL</v>
      </c>
    </row>
    <row r="52" spans="1:27" x14ac:dyDescent="0.25">
      <c r="A52" s="26"/>
      <c r="B52" s="350" t="s">
        <v>423</v>
      </c>
      <c r="C52" s="30" t="s">
        <v>8</v>
      </c>
      <c r="D52" s="361">
        <v>2313612</v>
      </c>
      <c r="E52" s="298" t="str">
        <f>CAZUL!B49</f>
        <v>19/07/2019</v>
      </c>
      <c r="F52" s="366" t="str">
        <f>CAZUL!N49</f>
        <v>19/12/2019</v>
      </c>
      <c r="G52" s="352" t="str">
        <f>DESPESAS!D2</f>
        <v>UPA BOTAFOGO</v>
      </c>
      <c r="H52" s="393" t="str">
        <f>VLOOKUP(I52,FORNECEDOR!$A$1:$B$300,2,FALSE)</f>
        <v>10.269.296/0001-02</v>
      </c>
      <c r="I52" s="397" t="str">
        <f>CAZUL!E49</f>
        <v>SEMEAR DISTRIBUIDORA</v>
      </c>
      <c r="J52" s="361" t="str">
        <f>VLOOKUP(AA52,DESPESAS!$A$2:$B$303,2,FALSE)</f>
        <v>02.07.01</v>
      </c>
      <c r="K52" s="361" t="str">
        <f>VLOOKUP(AA52,DESPESAS!$A$2:$C$313,3,FALSE)</f>
        <v>MEDICAMENTOS e INSUMOS FARMACÊUTICOS</v>
      </c>
      <c r="L52" s="353">
        <f>CAZUL!F49</f>
        <v>0</v>
      </c>
      <c r="M52" s="390">
        <f>CAZUL!G49</f>
        <v>559.29999999999995</v>
      </c>
      <c r="N52" s="353">
        <f>CAZUL!H49</f>
        <v>-120374.32000000014</v>
      </c>
      <c r="O52" s="298" t="str">
        <f>DESPESAS!E2</f>
        <v>BRADESCO</v>
      </c>
      <c r="P52" s="30"/>
      <c r="AA52" s="394" t="str">
        <f>CAZUL!C49</f>
        <v>Medicamentos</v>
      </c>
    </row>
    <row r="53" spans="1:27" s="333" customFormat="1" x14ac:dyDescent="0.25">
      <c r="A53" s="27"/>
      <c r="B53" s="350" t="s">
        <v>423</v>
      </c>
      <c r="C53" s="30" t="s">
        <v>8</v>
      </c>
      <c r="D53" s="361">
        <v>2313615</v>
      </c>
      <c r="E53" s="298" t="str">
        <f>CAZUL!B50</f>
        <v>22/07/2019</v>
      </c>
      <c r="F53" s="366" t="str">
        <f>CAZUL!N50</f>
        <v>19/12/2019</v>
      </c>
      <c r="G53" s="352" t="str">
        <f>DESPESAS!D2</f>
        <v>UPA BOTAFOGO</v>
      </c>
      <c r="H53" s="393" t="str">
        <f>VLOOKUP(I53,FORNECEDOR!$A$1:$B$300,2,FALSE)</f>
        <v>10.269.296/0001-02</v>
      </c>
      <c r="I53" s="397" t="str">
        <f>CAZUL!E50</f>
        <v>SEMEAR DISTRIBUIDORA</v>
      </c>
      <c r="J53" s="361" t="str">
        <f>VLOOKUP(AA53,DESPESAS!$A$2:$B$303,2,FALSE)</f>
        <v>02.07.01</v>
      </c>
      <c r="K53" s="361" t="str">
        <f>VLOOKUP(AA53,DESPESAS!$A$2:$C$313,3,FALSE)</f>
        <v>MEDICAMENTOS e INSUMOS FARMACÊUTICOS</v>
      </c>
      <c r="L53" s="353">
        <f>CAZUL!F50</f>
        <v>0</v>
      </c>
      <c r="M53" s="390">
        <f>CAZUL!G50</f>
        <v>645</v>
      </c>
      <c r="N53" s="353">
        <f>CAZUL!H50</f>
        <v>-121019.32000000014</v>
      </c>
      <c r="O53" s="298" t="str">
        <f>DESPESAS!E2</f>
        <v>BRADESCO</v>
      </c>
      <c r="P53" s="30"/>
      <c r="AA53" s="394" t="str">
        <f>CAZUL!C50</f>
        <v>Medicamentos</v>
      </c>
    </row>
    <row r="54" spans="1:27" s="335" customFormat="1" x14ac:dyDescent="0.25">
      <c r="A54" s="27"/>
      <c r="B54" s="350" t="s">
        <v>423</v>
      </c>
      <c r="C54" s="30" t="s">
        <v>8</v>
      </c>
      <c r="D54" s="361">
        <v>2527738</v>
      </c>
      <c r="E54" s="298" t="str">
        <f>CAZUL!B51</f>
        <v>01/11/2019</v>
      </c>
      <c r="F54" s="366" t="str">
        <f>CAZUL!N51</f>
        <v>19/12/2019</v>
      </c>
      <c r="G54" s="352" t="str">
        <f>DESPESAS!D2</f>
        <v>UPA BOTAFOGO</v>
      </c>
      <c r="H54" s="393">
        <f>VLOOKUP(I54,FORNECEDOR!$A$1:$B$300,2,FALSE)</f>
        <v>14470588000151</v>
      </c>
      <c r="I54" s="397" t="str">
        <f>CAZUL!E51</f>
        <v>SERVIOESTE RIO DE JANEIRO LTDA</v>
      </c>
      <c r="J54" s="361" t="str">
        <f>VLOOKUP(AA54,DESPESAS!$A$2:$B$303,2,FALSE)</f>
        <v>03.09.02</v>
      </c>
      <c r="K54" s="361" t="str">
        <f>VLOOKUP(AA54,DESPESAS!$A$2:$C$313,3,FALSE)</f>
        <v>SERVIÇOS DE COLETA DE RESÍDUOS HOSPITALARES</v>
      </c>
      <c r="L54" s="353">
        <f>CAZUL!F51</f>
        <v>0</v>
      </c>
      <c r="M54" s="390">
        <f>CAZUL!G51</f>
        <v>2032.43</v>
      </c>
      <c r="N54" s="353">
        <f>CAZUL!H51</f>
        <v>0</v>
      </c>
      <c r="O54" s="298" t="str">
        <f>DESPESAS!E2</f>
        <v>BRADESCO</v>
      </c>
      <c r="P54" s="30"/>
      <c r="AA54" s="394" t="str">
        <f>CAZUL!C51</f>
        <v>Serviço de Coleta de Resíduos</v>
      </c>
    </row>
    <row r="55" spans="1:27" s="335" customFormat="1" x14ac:dyDescent="0.25">
      <c r="A55" s="27"/>
      <c r="B55" s="350" t="s">
        <v>423</v>
      </c>
      <c r="C55" s="30" t="s">
        <v>8</v>
      </c>
      <c r="D55" s="363">
        <v>2527639</v>
      </c>
      <c r="E55" s="298" t="str">
        <f>CAZUL!B52</f>
        <v>01/11/2019</v>
      </c>
      <c r="F55" s="366" t="str">
        <f>CAZUL!N52</f>
        <v>19/12/2019</v>
      </c>
      <c r="G55" s="352" t="str">
        <f>DESPESAS!D2</f>
        <v>UPA BOTAFOGO</v>
      </c>
      <c r="H55" s="393">
        <f>VLOOKUP(I55,FORNECEDOR!$A$1:$B$300,2,FALSE)</f>
        <v>11305089000463</v>
      </c>
      <c r="I55" s="397" t="str">
        <f>CAZUL!E52</f>
        <v>SONIPREV PREVENÇÃO E DIAGNOSTICO LTDA</v>
      </c>
      <c r="J55" s="361" t="str">
        <f>VLOOKUP(AA55,DESPESAS!$A$2:$B$303,2,FALSE)</f>
        <v>03.26.01</v>
      </c>
      <c r="K55" s="361" t="str">
        <f>VLOOKUP(AA55,DESPESAS!$A$2:$C$313,3,FALSE)</f>
        <v>SERVIÇOS ASSISTENCIAIS PESSOA JURÍDICA</v>
      </c>
      <c r="L55" s="353">
        <f>CAZUL!F52</f>
        <v>0</v>
      </c>
      <c r="M55" s="390">
        <f>CAZUL!G52</f>
        <v>341352.42</v>
      </c>
      <c r="N55" s="353">
        <f>CAZUL!H52</f>
        <v>0</v>
      </c>
      <c r="O55" s="298" t="str">
        <f>DESPESAS!E2</f>
        <v>BRADESCO</v>
      </c>
      <c r="P55" s="30"/>
      <c r="AA55" s="394" t="str">
        <f>CAZUL!C52</f>
        <v>Serviços Médicos</v>
      </c>
    </row>
    <row r="56" spans="1:27" x14ac:dyDescent="0.25">
      <c r="A56" s="26"/>
      <c r="B56" s="350" t="s">
        <v>423</v>
      </c>
      <c r="C56" s="30" t="s">
        <v>8</v>
      </c>
      <c r="D56" s="361">
        <v>2527806</v>
      </c>
      <c r="E56" s="298" t="str">
        <f>CAZUL!B53</f>
        <v>01/12/2019</v>
      </c>
      <c r="F56" s="366" t="str">
        <f>CAZUL!N53</f>
        <v>19/12/2019</v>
      </c>
      <c r="G56" s="352" t="str">
        <f>DESPESAS!D2</f>
        <v>UPA BOTAFOGO</v>
      </c>
      <c r="H56" s="393">
        <f>VLOOKUP(I56,FORNECEDOR!$A$1:$B$300,2,FALSE)</f>
        <v>7366296000108</v>
      </c>
      <c r="I56" s="397" t="str">
        <f>CAZUL!E53</f>
        <v>NEO TECNOLOGIA DA INFORMATICA EIRELI</v>
      </c>
      <c r="J56" s="361" t="str">
        <f>VLOOKUP(AA56,DESPESAS!$A$2:$B$303,2,FALSE)</f>
        <v>03.06.02</v>
      </c>
      <c r="K56" s="361" t="str">
        <f>VLOOKUP(AA56,DESPESAS!$A$2:$C$313,3,FALSE)</f>
        <v>LOCAÇÃO DE EQUIPAMENTOS DE INFORMÁTICA</v>
      </c>
      <c r="L56" s="353">
        <f>CAZUL!F53</f>
        <v>0</v>
      </c>
      <c r="M56" s="390">
        <f>CAZUL!G53</f>
        <v>2019.47</v>
      </c>
      <c r="N56" s="353">
        <f>CAZUL!H53</f>
        <v>-466423.64000000007</v>
      </c>
      <c r="O56" s="298" t="str">
        <f>DESPESAS!E2</f>
        <v>BRADESCO</v>
      </c>
      <c r="P56" s="30"/>
      <c r="AA56" s="394" t="str">
        <f>CAZUL!C53</f>
        <v>Locação de Equipamentos de Informática</v>
      </c>
    </row>
    <row r="57" spans="1:27" x14ac:dyDescent="0.25">
      <c r="A57" s="26"/>
      <c r="B57" s="350" t="s">
        <v>423</v>
      </c>
      <c r="C57" s="30" t="s">
        <v>8</v>
      </c>
      <c r="D57" s="363">
        <v>2527631</v>
      </c>
      <c r="E57" s="298" t="str">
        <f>CAZUL!B54</f>
        <v>01/11/2019</v>
      </c>
      <c r="F57" s="366" t="str">
        <f>CAZUL!N54</f>
        <v>19/12/2019</v>
      </c>
      <c r="G57" s="352" t="str">
        <f>DESPESAS!D2</f>
        <v>UPA BOTAFOGO</v>
      </c>
      <c r="H57" s="393" t="str">
        <f>VLOOKUP(I57,FORNECEDOR!$A$1:$B$300,2,FALSE)</f>
        <v>13.508.772/0001-80</v>
      </c>
      <c r="I57" s="397" t="str">
        <f>CAZUL!E54</f>
        <v>LABORATÓRIO BIOMÉDICO</v>
      </c>
      <c r="J57" s="361" t="str">
        <f>VLOOKUP(AA57,DESPESAS!$A$2:$B$303,2,FALSE)</f>
        <v>03.05.01</v>
      </c>
      <c r="K57" s="361" t="str">
        <f>VLOOKUP(AA57,DESPESAS!$A$2:$C$313,3,FALSE)</f>
        <v>SERVIÇOS LABORATORIAIS</v>
      </c>
      <c r="L57" s="353">
        <f>CAZUL!F54</f>
        <v>0</v>
      </c>
      <c r="M57" s="390">
        <f>CAZUL!G54</f>
        <v>18770</v>
      </c>
      <c r="N57" s="353">
        <f>CAZUL!H54</f>
        <v>-485193.64000000007</v>
      </c>
      <c r="O57" s="298" t="str">
        <f>DESPESAS!E2</f>
        <v>BRADESCO</v>
      </c>
      <c r="P57" s="30"/>
      <c r="AA57" s="394" t="str">
        <f>CAZUL!C54</f>
        <v>Exames Médicos</v>
      </c>
    </row>
    <row r="58" spans="1:27" ht="12.75" customHeight="1" x14ac:dyDescent="0.25">
      <c r="A58" s="26"/>
      <c r="B58" s="350" t="s">
        <v>423</v>
      </c>
      <c r="C58" s="30" t="s">
        <v>8</v>
      </c>
      <c r="D58" s="361">
        <v>2527631</v>
      </c>
      <c r="E58" s="298" t="str">
        <f>CAZUL!B55</f>
        <v>06/12/2019</v>
      </c>
      <c r="F58" s="366" t="str">
        <f>CAZUL!N55</f>
        <v>19/12/2019</v>
      </c>
      <c r="G58" s="352" t="str">
        <f>DESPESAS!D2</f>
        <v>UPA BOTAFOGO</v>
      </c>
      <c r="H58" s="393" t="str">
        <f>VLOOKUP(I58,FORNECEDOR!$A$1:$B$300,2,FALSE)</f>
        <v>13.508.772/0001-80</v>
      </c>
      <c r="I58" s="397" t="str">
        <f>CAZUL!E55</f>
        <v>LABORATÓRIO BIOMÉDICO</v>
      </c>
      <c r="J58" s="361" t="str">
        <f>VLOOKUP(AA58,DESPESAS!$A$2:$B$303,2,FALSE)</f>
        <v>03.05.01</v>
      </c>
      <c r="K58" s="361" t="str">
        <f>VLOOKUP(AA58,DESPESAS!$A$2:$C$313,3,FALSE)</f>
        <v>SERVIÇOS LABORATORIAIS</v>
      </c>
      <c r="L58" s="353">
        <f>CAZUL!F55</f>
        <v>0</v>
      </c>
      <c r="M58" s="390">
        <f>CAZUL!G55</f>
        <v>18770</v>
      </c>
      <c r="N58" s="353">
        <f>CAZUL!H55</f>
        <v>0</v>
      </c>
      <c r="O58" s="298" t="str">
        <f>DESPESAS!E2</f>
        <v>BRADESCO</v>
      </c>
      <c r="P58" s="30"/>
      <c r="AA58" s="394" t="str">
        <f>CAZUL!C55</f>
        <v>Exames Médicos</v>
      </c>
    </row>
    <row r="59" spans="1:27" ht="12.75" customHeight="1" x14ac:dyDescent="0.25">
      <c r="A59" s="26"/>
      <c r="B59" s="350" t="s">
        <v>423</v>
      </c>
      <c r="C59" s="30" t="s">
        <v>8</v>
      </c>
      <c r="D59" s="363">
        <v>2527755</v>
      </c>
      <c r="E59" s="298" t="str">
        <f>CAZUL!B56</f>
        <v>03/12/2019</v>
      </c>
      <c r="F59" s="366" t="str">
        <f>CAZUL!N56</f>
        <v>19/12/2019</v>
      </c>
      <c r="G59" s="352" t="str">
        <f>DESPESAS!D2</f>
        <v>UPA BOTAFOGO</v>
      </c>
      <c r="H59" s="393">
        <f>VLOOKUP(I59,FORNECEDOR!$A$1:$B$300,2,FALSE)</f>
        <v>3061922000105</v>
      </c>
      <c r="I59" s="397" t="str">
        <f>CAZUL!E56</f>
        <v>CONVICTA AUDITORES INDEPENDENTES S/S</v>
      </c>
      <c r="J59" s="361" t="str">
        <f>VLOOKUP(AA59,DESPESAS!$A$2:$B$303,2,FALSE)</f>
        <v>03.17.01</v>
      </c>
      <c r="K59" s="361" t="str">
        <f>VLOOKUP(AA59,DESPESAS!$A$2:$C$313,3,FALSE)</f>
        <v>SERVIÇOS ESPECIALIZADOS PESSOA JURÍDICA</v>
      </c>
      <c r="L59" s="353">
        <f>CAZUL!F56</f>
        <v>0</v>
      </c>
      <c r="M59" s="390">
        <f>CAZUL!G56</f>
        <v>463.51</v>
      </c>
      <c r="N59" s="353">
        <f>CAZUL!H56</f>
        <v>0</v>
      </c>
      <c r="O59" s="298" t="str">
        <f>DESPESAS!E2</f>
        <v>BRADESCO</v>
      </c>
      <c r="P59" s="30"/>
      <c r="AA59" s="394" t="str">
        <f>CAZUL!C56</f>
        <v>Honorários Contábeis</v>
      </c>
    </row>
    <row r="60" spans="1:27" ht="12.75" customHeight="1" x14ac:dyDescent="0.25">
      <c r="A60" s="26"/>
      <c r="B60" s="350" t="s">
        <v>423</v>
      </c>
      <c r="C60" s="30" t="s">
        <v>49</v>
      </c>
      <c r="D60" s="363">
        <v>5162100</v>
      </c>
      <c r="E60" s="298" t="str">
        <f>CAZUL!B57</f>
        <v>01/12/2019</v>
      </c>
      <c r="F60" s="366" t="str">
        <f>CAZUL!N57</f>
        <v>19/12/2019</v>
      </c>
      <c r="G60" s="352" t="str">
        <f>DESPESAS!D2</f>
        <v>UPA BOTAFOGO</v>
      </c>
      <c r="H60" s="393"/>
      <c r="I60" s="397" t="str">
        <f>CAZUL!E57</f>
        <v>GUIA DA PREVIDÊNCIA SOCIAL - GPS</v>
      </c>
      <c r="J60" s="361" t="str">
        <f>VLOOKUP(AA60,DESPESAS!$A$2:$B$303,2,FALSE)</f>
        <v>01.03.03</v>
      </c>
      <c r="K60" s="361" t="str">
        <f>VLOOKUP(AA60,DESPESAS!$A$2:$C$313,3,FALSE)</f>
        <v>CONTRIBUIÇÃO PREVIDENCIÁRIA-INSS</v>
      </c>
      <c r="L60" s="353">
        <f>CAZUL!F57</f>
        <v>0</v>
      </c>
      <c r="M60" s="390">
        <f>CAZUL!G57</f>
        <v>71991.16</v>
      </c>
      <c r="N60" s="353">
        <f>CAZUL!H57</f>
        <v>-576418.31000000006</v>
      </c>
      <c r="O60" s="298" t="str">
        <f>DESPESAS!E2</f>
        <v>BRADESCO</v>
      </c>
      <c r="P60" s="30"/>
      <c r="AA60" s="394" t="str">
        <f>CAZUL!C57</f>
        <v>INSS sobre Salários - GPS</v>
      </c>
    </row>
    <row r="61" spans="1:27" ht="12.75" customHeight="1" x14ac:dyDescent="0.25">
      <c r="A61" s="360"/>
      <c r="B61" s="350" t="s">
        <v>423</v>
      </c>
      <c r="C61" s="30"/>
      <c r="D61" s="361">
        <v>2527598</v>
      </c>
      <c r="E61" s="298" t="str">
        <f>CAZUL!B58</f>
        <v>19/12/2019</v>
      </c>
      <c r="F61" s="366" t="str">
        <f>CAZUL!N58</f>
        <v>19/12/2019</v>
      </c>
      <c r="G61" s="352" t="str">
        <f>DESPESAS!D2</f>
        <v>UPA BOTAFOGO</v>
      </c>
      <c r="H61" s="393" t="str">
        <f>VLOOKUP(I61,FORNECEDOR!$A$1:$B$300,2,FALSE)</f>
        <v>60.746.948/0633-86</v>
      </c>
      <c r="I61" s="397" t="str">
        <f>CAZUL!E58</f>
        <v>BRADESCO</v>
      </c>
      <c r="J61" s="361" t="str">
        <f>VLOOKUP(AA61,DESPESAS!$A$2:$B$303,2,FALSE)</f>
        <v>06.01.01</v>
      </c>
      <c r="K61" s="361" t="str">
        <f>VLOOKUP(AA61,DESPESAS!$A$2:$C$313,3,FALSE)</f>
        <v>TARIFAS</v>
      </c>
      <c r="L61" s="353">
        <f>CAZUL!F58</f>
        <v>0</v>
      </c>
      <c r="M61" s="390">
        <f>CAZUL!G58</f>
        <v>10.45</v>
      </c>
      <c r="N61" s="353">
        <f>CAZUL!H58</f>
        <v>0</v>
      </c>
      <c r="O61" s="298" t="str">
        <f>DESPESAS!E2</f>
        <v>BRADESCO</v>
      </c>
      <c r="P61" s="30"/>
      <c r="AA61" s="394" t="str">
        <f>CAZUL!C58</f>
        <v>Tarifas Bancárias</v>
      </c>
    </row>
    <row r="62" spans="1:27" ht="12.75" customHeight="1" x14ac:dyDescent="0.25">
      <c r="A62" s="26"/>
      <c r="B62" s="350" t="s">
        <v>423</v>
      </c>
      <c r="C62" s="30"/>
      <c r="D62" s="361">
        <v>2527631</v>
      </c>
      <c r="E62" s="298" t="str">
        <f>CAZUL!B59</f>
        <v>19/12/2019</v>
      </c>
      <c r="F62" s="366" t="str">
        <f>CAZUL!N59</f>
        <v>19/12/2019</v>
      </c>
      <c r="G62" s="352" t="str">
        <f>DESPESAS!D2</f>
        <v>UPA BOTAFOGO</v>
      </c>
      <c r="H62" s="393" t="str">
        <f>VLOOKUP(I62,FORNECEDOR!$A$1:$B$300,2,FALSE)</f>
        <v>60.746.948/0633-86</v>
      </c>
      <c r="I62" s="397" t="str">
        <f>CAZUL!E59</f>
        <v>BRADESCO</v>
      </c>
      <c r="J62" s="361" t="str">
        <f>VLOOKUP(AA62,DESPESAS!$A$2:$B$303,2,FALSE)</f>
        <v>06.01.01</v>
      </c>
      <c r="K62" s="361" t="str">
        <f>VLOOKUP(AA62,DESPESAS!$A$2:$C$313,3,FALSE)</f>
        <v>TARIFAS</v>
      </c>
      <c r="L62" s="353">
        <f>CAZUL!F59</f>
        <v>0</v>
      </c>
      <c r="M62" s="390">
        <f>CAZUL!G59</f>
        <v>10.45</v>
      </c>
      <c r="N62" s="353">
        <f>CAZUL!H59</f>
        <v>0</v>
      </c>
      <c r="O62" s="298" t="str">
        <f>DESPESAS!E2</f>
        <v>BRADESCO</v>
      </c>
      <c r="P62" s="30"/>
      <c r="AA62" s="394" t="str">
        <f>CAZUL!C59</f>
        <v>Tarifas Bancárias</v>
      </c>
    </row>
    <row r="63" spans="1:27" ht="12.75" customHeight="1" x14ac:dyDescent="0.25">
      <c r="A63" s="26"/>
      <c r="B63" s="350" t="s">
        <v>423</v>
      </c>
      <c r="C63" s="30"/>
      <c r="D63" s="358">
        <v>2527639</v>
      </c>
      <c r="E63" s="298" t="str">
        <f>CAZUL!B60</f>
        <v>19/12/2019</v>
      </c>
      <c r="F63" s="366" t="str">
        <f>CAZUL!N60</f>
        <v>19/12/2019</v>
      </c>
      <c r="G63" s="352" t="str">
        <f>DESPESAS!D2</f>
        <v>UPA BOTAFOGO</v>
      </c>
      <c r="H63" s="393" t="str">
        <f>VLOOKUP(I63,FORNECEDOR!$A$1:$B$300,2,FALSE)</f>
        <v>60.746.948/0633-86</v>
      </c>
      <c r="I63" s="397" t="str">
        <f>CAZUL!E60</f>
        <v>BRADESCO</v>
      </c>
      <c r="J63" s="361" t="str">
        <f>VLOOKUP(AA63,DESPESAS!$A$2:$B$303,2,FALSE)</f>
        <v>06.01.01</v>
      </c>
      <c r="K63" s="361" t="str">
        <f>VLOOKUP(AA63,DESPESAS!$A$2:$C$313,3,FALSE)</f>
        <v>TARIFAS</v>
      </c>
      <c r="L63" s="353">
        <f>CAZUL!F60</f>
        <v>0</v>
      </c>
      <c r="M63" s="390">
        <f>CAZUL!G60</f>
        <v>10.45</v>
      </c>
      <c r="N63" s="353">
        <f>CAZUL!H60</f>
        <v>0</v>
      </c>
      <c r="O63" s="298" t="str">
        <f>DESPESAS!E2</f>
        <v>BRADESCO</v>
      </c>
      <c r="P63" s="30"/>
      <c r="AA63" s="394" t="str">
        <f>CAZUL!C60</f>
        <v>Tarifas Bancárias</v>
      </c>
    </row>
    <row r="64" spans="1:27" s="336" customFormat="1" ht="10.15" customHeight="1" x14ac:dyDescent="0.25">
      <c r="A64" s="30" t="s">
        <v>374</v>
      </c>
      <c r="B64" s="350" t="s">
        <v>423</v>
      </c>
      <c r="C64" s="345"/>
      <c r="D64" s="361">
        <v>2527653</v>
      </c>
      <c r="E64" s="298" t="str">
        <f>CAZUL!B61</f>
        <v>19/12/2019</v>
      </c>
      <c r="F64" s="366" t="str">
        <f>CAZUL!N61</f>
        <v>19/12/2019</v>
      </c>
      <c r="G64" s="352" t="str">
        <f>DESPESAS!D2</f>
        <v>UPA BOTAFOGO</v>
      </c>
      <c r="H64" s="393" t="str">
        <f>VLOOKUP(I64,FORNECEDOR!$A$1:$B$300,2,FALSE)</f>
        <v>60.746.948/0633-86</v>
      </c>
      <c r="I64" s="397" t="str">
        <f>CAZUL!E61</f>
        <v>BRADESCO</v>
      </c>
      <c r="J64" s="361" t="str">
        <f>VLOOKUP(AA64,DESPESAS!$A$2:$B$303,2,FALSE)</f>
        <v>06.01.01</v>
      </c>
      <c r="K64" s="361" t="str">
        <f>VLOOKUP(AA64,DESPESAS!$A$2:$C$313,3,FALSE)</f>
        <v>TARIFAS</v>
      </c>
      <c r="L64" s="353">
        <f>CAZUL!F61</f>
        <v>0</v>
      </c>
      <c r="M64" s="390">
        <f>CAZUL!G61</f>
        <v>10.45</v>
      </c>
      <c r="N64" s="353">
        <f>CAZUL!H61</f>
        <v>0</v>
      </c>
      <c r="O64" s="298" t="str">
        <f>DESPESAS!E2</f>
        <v>BRADESCO</v>
      </c>
      <c r="P64" s="30"/>
      <c r="AA64" s="394" t="str">
        <f>CAZUL!C61</f>
        <v>Tarifas Bancárias</v>
      </c>
    </row>
    <row r="65" spans="1:47" s="359" customFormat="1" ht="11.25" customHeight="1" x14ac:dyDescent="0.25">
      <c r="A65" s="30"/>
      <c r="B65" s="350" t="s">
        <v>423</v>
      </c>
      <c r="C65" s="345"/>
      <c r="D65" s="361">
        <v>2527738</v>
      </c>
      <c r="E65" s="298" t="str">
        <f>CAZUL!B62</f>
        <v>19/12/2019</v>
      </c>
      <c r="F65" s="366" t="str">
        <f>CAZUL!N62</f>
        <v>19/12/2019</v>
      </c>
      <c r="G65" s="352" t="str">
        <f>DESPESAS!D2</f>
        <v>UPA BOTAFOGO</v>
      </c>
      <c r="H65" s="393" t="str">
        <f>VLOOKUP(I65,FORNECEDOR!$A$1:$B$300,2,FALSE)</f>
        <v>60.746.948/0633-86</v>
      </c>
      <c r="I65" s="397" t="str">
        <f>CAZUL!E62</f>
        <v>BRADESCO</v>
      </c>
      <c r="J65" s="361" t="str">
        <f>VLOOKUP(AA65,DESPESAS!$A$2:$B$303,2,FALSE)</f>
        <v>06.01.01</v>
      </c>
      <c r="K65" s="361" t="str">
        <f>VLOOKUP(AA65,DESPESAS!$A$2:$C$313,3,FALSE)</f>
        <v>TARIFAS</v>
      </c>
      <c r="L65" s="353">
        <f>CAZUL!F62</f>
        <v>0</v>
      </c>
      <c r="M65" s="390">
        <f>CAZUL!G62</f>
        <v>10.45</v>
      </c>
      <c r="N65" s="353">
        <f>CAZUL!H62</f>
        <v>0</v>
      </c>
      <c r="O65" s="298" t="str">
        <f>DESPESAS!E2</f>
        <v>BRADESCO</v>
      </c>
      <c r="P65" s="30"/>
      <c r="AA65" s="394" t="str">
        <f>CAZUL!C62</f>
        <v>Tarifas Bancárias</v>
      </c>
    </row>
    <row r="66" spans="1:47" s="333" customFormat="1" ht="10.15" customHeight="1" x14ac:dyDescent="0.25">
      <c r="A66" s="26" t="s">
        <v>374</v>
      </c>
      <c r="B66" s="350" t="s">
        <v>423</v>
      </c>
      <c r="C66" s="345"/>
      <c r="D66" s="361">
        <v>2527755</v>
      </c>
      <c r="E66" s="298" t="str">
        <f>CAZUL!B63</f>
        <v>19/12/2019</v>
      </c>
      <c r="F66" s="366" t="str">
        <f>CAZUL!N63</f>
        <v>19/12/2019</v>
      </c>
      <c r="G66" s="352" t="str">
        <f>DESPESAS!D2</f>
        <v>UPA BOTAFOGO</v>
      </c>
      <c r="H66" s="393" t="str">
        <f>VLOOKUP(I66,FORNECEDOR!$A$1:$B$300,2,FALSE)</f>
        <v>60.746.948/0633-86</v>
      </c>
      <c r="I66" s="397" t="str">
        <f>CAZUL!E63</f>
        <v>BRADESCO</v>
      </c>
      <c r="J66" s="361" t="str">
        <f>VLOOKUP(AA66,DESPESAS!$A$2:$B$303,2,FALSE)</f>
        <v>06.01.01</v>
      </c>
      <c r="K66" s="361" t="str">
        <f>VLOOKUP(AA66,DESPESAS!$A$2:$C$313,3,FALSE)</f>
        <v>TARIFAS</v>
      </c>
      <c r="L66" s="353">
        <f>CAZUL!F63</f>
        <v>0</v>
      </c>
      <c r="M66" s="390">
        <f>CAZUL!G63</f>
        <v>10.45</v>
      </c>
      <c r="N66" s="353">
        <f>CAZUL!H63</f>
        <v>0</v>
      </c>
      <c r="O66" s="298" t="str">
        <f>DESPESAS!E2</f>
        <v>BRADESCO</v>
      </c>
      <c r="P66" s="30"/>
      <c r="AA66" s="394" t="str">
        <f>CAZUL!C63</f>
        <v>Tarifas Bancárias</v>
      </c>
    </row>
    <row r="67" spans="1:47" s="271" customFormat="1" ht="10.15" customHeight="1" x14ac:dyDescent="0.25">
      <c r="A67" s="26" t="s">
        <v>373</v>
      </c>
      <c r="B67" s="350" t="s">
        <v>423</v>
      </c>
      <c r="C67" s="345"/>
      <c r="D67" s="361">
        <v>2527806</v>
      </c>
      <c r="E67" s="298" t="str">
        <f>CAZUL!B64</f>
        <v>19/12/2019</v>
      </c>
      <c r="F67" s="366" t="str">
        <f>CAZUL!N64</f>
        <v>19/12/2019</v>
      </c>
      <c r="G67" s="352" t="str">
        <f>DESPESAS!D2</f>
        <v>UPA BOTAFOGO</v>
      </c>
      <c r="H67" s="393" t="str">
        <f>VLOOKUP(I67,FORNECEDOR!$A$1:$B$300,2,FALSE)</f>
        <v>60.746.948/0633-86</v>
      </c>
      <c r="I67" s="397" t="str">
        <f>CAZUL!E64</f>
        <v>BRADESCO</v>
      </c>
      <c r="J67" s="361" t="str">
        <f>VLOOKUP(AA67,DESPESAS!$A$2:$B$303,2,FALSE)</f>
        <v>06.01.01</v>
      </c>
      <c r="K67" s="361" t="str">
        <f>VLOOKUP(AA67,DESPESAS!$A$2:$C$313,3,FALSE)</f>
        <v>TARIFAS</v>
      </c>
      <c r="L67" s="353">
        <f>CAZUL!F64</f>
        <v>0</v>
      </c>
      <c r="M67" s="390">
        <f>CAZUL!G64</f>
        <v>10.45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4" t="str">
        <f>CAZUL!C64</f>
        <v>Tarifas Bancárias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25">
      <c r="A68" s="30"/>
      <c r="B68" s="350" t="s">
        <v>423</v>
      </c>
      <c r="C68" s="345"/>
      <c r="D68" s="361">
        <v>7660791</v>
      </c>
      <c r="E68" s="298" t="str">
        <f>CAZUL!B65</f>
        <v>19/12/2019</v>
      </c>
      <c r="F68" s="366" t="str">
        <f>CAZUL!N65</f>
        <v>19/12/2019</v>
      </c>
      <c r="G68" s="352" t="str">
        <f>DESPESAS!D2</f>
        <v>UPA BOTAFOGO</v>
      </c>
      <c r="H68" s="393" t="str">
        <f>VLOOKUP(I68,FORNECEDOR!$A$1:$B$300,2,FALSE)</f>
        <v>60.746.948/0633-86</v>
      </c>
      <c r="I68" s="397" t="str">
        <f>CAZUL!E65</f>
        <v>BRADESCO</v>
      </c>
      <c r="J68" s="361"/>
      <c r="K68" s="361"/>
      <c r="L68" s="353">
        <f>CAZUL!F65</f>
        <v>12536.62</v>
      </c>
      <c r="M68" s="390">
        <f>CAZUL!G65</f>
        <v>0</v>
      </c>
      <c r="N68" s="353">
        <f>CAZUL!H65</f>
        <v>0</v>
      </c>
      <c r="O68" s="298" t="str">
        <f>DESPESAS!E2</f>
        <v>BRADESCO</v>
      </c>
      <c r="P68" s="30"/>
      <c r="AA68" s="394" t="str">
        <f>CAZUL!C65</f>
        <v>Transferência de Entrada</v>
      </c>
    </row>
    <row r="69" spans="1:47" s="333" customFormat="1" ht="10.15" customHeight="1" x14ac:dyDescent="0.25">
      <c r="A69" s="26" t="s">
        <v>374</v>
      </c>
      <c r="B69" s="350" t="s">
        <v>423</v>
      </c>
      <c r="C69" s="345"/>
      <c r="D69" s="361">
        <v>8746192</v>
      </c>
      <c r="E69" s="298" t="str">
        <f>CAZUL!B66</f>
        <v>19/12/2019</v>
      </c>
      <c r="F69" s="366" t="str">
        <f>CAZUL!N66</f>
        <v>19/12/2019</v>
      </c>
      <c r="G69" s="352" t="str">
        <f>DESPESAS!D2</f>
        <v>UPA BOTAFOGO</v>
      </c>
      <c r="H69" s="393" t="str">
        <f>VLOOKUP(I69,FORNECEDOR!$A$1:$B$300,2,FALSE)</f>
        <v>60.746.948/0633-86</v>
      </c>
      <c r="I69" s="397" t="str">
        <f>CAZUL!E66</f>
        <v>BRADESCO</v>
      </c>
      <c r="J69" s="361"/>
      <c r="K69" s="361"/>
      <c r="L69" s="353">
        <f>CAZUL!F66</f>
        <v>563954.84</v>
      </c>
      <c r="M69" s="390">
        <f>CAZUL!G66</f>
        <v>0</v>
      </c>
      <c r="N69" s="353">
        <f>CAZUL!H66</f>
        <v>2.3283064365386963E-10</v>
      </c>
      <c r="O69" s="298" t="str">
        <f>DESPESAS!E2</f>
        <v>BRADESCO</v>
      </c>
      <c r="P69" s="30"/>
      <c r="AA69" s="394" t="str">
        <f>CAZUL!C66</f>
        <v>Transferência de Entrada</v>
      </c>
    </row>
    <row r="70" spans="1:47" ht="12.75" customHeight="1" x14ac:dyDescent="0.25">
      <c r="A70" s="347"/>
      <c r="B70" s="350" t="s">
        <v>423</v>
      </c>
      <c r="C70" s="26" t="s">
        <v>8</v>
      </c>
      <c r="D70" s="361">
        <v>6008863</v>
      </c>
      <c r="E70" s="298" t="str">
        <f>CAZUL!B67</f>
        <v>01/05/2019</v>
      </c>
      <c r="F70" s="366" t="str">
        <f>CAZUL!N67</f>
        <v>20/12/2019</v>
      </c>
      <c r="G70" s="352" t="str">
        <f>DESPESAS!D2</f>
        <v>UPA BOTAFOGO</v>
      </c>
      <c r="H70" s="393" t="str">
        <f>VLOOKUP(I70,FORNECEDOR!$A$1:$B$300,2,FALSE)</f>
        <v>05.957.860/0001-31</v>
      </c>
      <c r="I70" s="397" t="str">
        <f>CAZUL!E67</f>
        <v>AZEVEDO DOS REIS ADVOGADOS ASSOCIADOS</v>
      </c>
      <c r="J70" s="361" t="str">
        <f>VLOOKUP(AA70,DESPESAS!$A$2:$B$303,2,FALSE)</f>
        <v>03.20.01</v>
      </c>
      <c r="K70" s="361" t="str">
        <f>VLOOKUP(AA70,DESPESAS!$A$2:$C$313,3,FALSE)</f>
        <v>HONORÁRIOS ADVOCATÍCIOS</v>
      </c>
      <c r="L70" s="353">
        <f>CAZUL!F67</f>
        <v>0</v>
      </c>
      <c r="M70" s="390">
        <f>CAZUL!G67</f>
        <v>3000</v>
      </c>
      <c r="N70" s="353">
        <f>CAZUL!H67</f>
        <v>-2999.9999999997672</v>
      </c>
      <c r="O70" s="298" t="str">
        <f>DESPESAS!E2</f>
        <v>BRADESCO</v>
      </c>
      <c r="P70" s="30"/>
      <c r="AA70" s="394" t="str">
        <f>CAZUL!C67</f>
        <v>Serviços Jurídicos</v>
      </c>
    </row>
    <row r="71" spans="1:47" ht="12.75" customHeight="1" x14ac:dyDescent="0.25">
      <c r="A71" s="347"/>
      <c r="B71" s="350" t="s">
        <v>423</v>
      </c>
      <c r="C71" s="26" t="s">
        <v>8</v>
      </c>
      <c r="D71" s="361">
        <v>6008853</v>
      </c>
      <c r="E71" s="298" t="str">
        <f>CAZUL!B68</f>
        <v>03/12/2019</v>
      </c>
      <c r="F71" s="366" t="str">
        <f>CAZUL!N68</f>
        <v>20/12/2019</v>
      </c>
      <c r="G71" s="352" t="str">
        <f>DESPESAS!D2</f>
        <v>UPA BOTAFOGO</v>
      </c>
      <c r="H71" s="393">
        <f>VLOOKUP(I71,FORNECEDOR!$A$1:$B$300,2,FALSE)</f>
        <v>7366296000108</v>
      </c>
      <c r="I71" s="397" t="str">
        <f>CAZUL!E68</f>
        <v>NEO TECNOLOGIA DA INFORMÁTICA LTDA</v>
      </c>
      <c r="J71" s="361" t="str">
        <f>VLOOKUP(AA71,DESPESAS!$A$2:$B$303,2,FALSE)</f>
        <v>03.06.02</v>
      </c>
      <c r="K71" s="361" t="str">
        <f>VLOOKUP(AA71,DESPESAS!$A$2:$C$313,3,FALSE)</f>
        <v>LOCAÇÃO DE EQUIPAMENTOS DE INFORMÁTICA</v>
      </c>
      <c r="L71" s="353">
        <f>CAZUL!F68</f>
        <v>0</v>
      </c>
      <c r="M71" s="390">
        <f>CAZUL!G68</f>
        <v>10088</v>
      </c>
      <c r="N71" s="353">
        <f>CAZUL!H68</f>
        <v>0</v>
      </c>
      <c r="O71" s="298" t="str">
        <f>DESPESAS!E2</f>
        <v>BRADESCO</v>
      </c>
      <c r="P71" s="30"/>
      <c r="AA71" s="394" t="str">
        <f>CAZUL!C68</f>
        <v>Locação de Equipamentos de Informática</v>
      </c>
    </row>
    <row r="72" spans="1:47" ht="12.75" customHeight="1" x14ac:dyDescent="0.25">
      <c r="A72" s="347"/>
      <c r="B72" s="350" t="s">
        <v>423</v>
      </c>
      <c r="C72" s="26"/>
      <c r="D72" s="361">
        <v>8746192</v>
      </c>
      <c r="E72" s="298" t="str">
        <f>CAZUL!B69</f>
        <v>20/12/2019</v>
      </c>
      <c r="F72" s="366" t="str">
        <f>CAZUL!N69</f>
        <v>20/12/2019</v>
      </c>
      <c r="G72" s="352" t="str">
        <f>DESPESAS!D2</f>
        <v>UPA BOTAFOGO</v>
      </c>
      <c r="H72" s="393" t="str">
        <f>VLOOKUP(I72,FORNECEDOR!$A$1:$B$300,2,FALSE)</f>
        <v>60.746.948/0633-86</v>
      </c>
      <c r="I72" s="397" t="str">
        <f>CAZUL!E69</f>
        <v>BRADESCO</v>
      </c>
      <c r="J72" s="361"/>
      <c r="K72" s="361"/>
      <c r="L72" s="353">
        <f>CAZUL!F69</f>
        <v>13108.9</v>
      </c>
      <c r="M72" s="390">
        <f>CAZUL!G69</f>
        <v>0</v>
      </c>
      <c r="N72" s="353">
        <f>CAZUL!H69</f>
        <v>0</v>
      </c>
      <c r="O72" s="298" t="str">
        <f>DESPESAS!E2</f>
        <v>BRADESCO</v>
      </c>
      <c r="P72" s="30"/>
      <c r="AA72" s="394" t="str">
        <f>CAZUL!C69</f>
        <v>Transferência de Entrada</v>
      </c>
    </row>
    <row r="73" spans="1:47" ht="12.75" customHeight="1" x14ac:dyDescent="0.25">
      <c r="A73" s="347"/>
      <c r="B73" s="350" t="s">
        <v>423</v>
      </c>
      <c r="C73" s="26"/>
      <c r="D73" s="361">
        <v>6008853</v>
      </c>
      <c r="E73" s="298" t="str">
        <f>CAZUL!B70</f>
        <v>20/12/2019</v>
      </c>
      <c r="F73" s="366" t="str">
        <f>CAZUL!N70</f>
        <v>20/12/2019</v>
      </c>
      <c r="G73" s="352" t="str">
        <f>DESPESAS!D2</f>
        <v>UPA BOTAFOGO</v>
      </c>
      <c r="H73" s="393" t="str">
        <f>VLOOKUP(I73,FORNECEDOR!$A$1:$B$300,2,FALSE)</f>
        <v>60.746.948/0633-86</v>
      </c>
      <c r="I73" s="397" t="str">
        <f>CAZUL!E70</f>
        <v>BRADESCO</v>
      </c>
      <c r="J73" s="361" t="str">
        <f>VLOOKUP(AA73,DESPESAS!$A$2:$B$303,2,FALSE)</f>
        <v>06.01.01</v>
      </c>
      <c r="K73" s="361" t="str">
        <f>VLOOKUP(AA73,DESPESAS!$A$2:$C$313,3,FALSE)</f>
        <v>TARIFAS</v>
      </c>
      <c r="L73" s="353">
        <f>CAZUL!F70</f>
        <v>0</v>
      </c>
      <c r="M73" s="390">
        <f>CAZUL!G70</f>
        <v>10.45</v>
      </c>
      <c r="N73" s="353">
        <f>CAZUL!H70</f>
        <v>0</v>
      </c>
      <c r="O73" s="298" t="str">
        <f>DESPESAS!E2</f>
        <v>BRADESCO</v>
      </c>
      <c r="P73" s="30"/>
      <c r="AA73" s="394" t="str">
        <f>CAZUL!C70</f>
        <v>Tarifas Bancárias</v>
      </c>
    </row>
    <row r="74" spans="1:47" s="333" customFormat="1" ht="10.15" customHeight="1" x14ac:dyDescent="0.25">
      <c r="A74" s="26" t="s">
        <v>374</v>
      </c>
      <c r="B74" s="350" t="s">
        <v>423</v>
      </c>
      <c r="C74" s="345"/>
      <c r="D74" s="361">
        <v>6008863</v>
      </c>
      <c r="E74" s="298" t="str">
        <f>CAZUL!B71</f>
        <v>20/12/2019</v>
      </c>
      <c r="F74" s="366" t="str">
        <f>CAZUL!N71</f>
        <v>20/12/2019</v>
      </c>
      <c r="G74" s="352" t="str">
        <f>DESPESAS!D2</f>
        <v>UPA BOTAFOGO</v>
      </c>
      <c r="H74" s="393" t="str">
        <f>VLOOKUP(I74,FORNECEDOR!$A$1:$B$300,2,FALSE)</f>
        <v>60.746.948/0633-86</v>
      </c>
      <c r="I74" s="397" t="str">
        <f>CAZUL!E71</f>
        <v>BRADESCO</v>
      </c>
      <c r="J74" s="361" t="str">
        <f>VLOOKUP(AA74,DESPESAS!$A$2:$B$303,2,FALSE)</f>
        <v>06.01.01</v>
      </c>
      <c r="K74" s="361" t="str">
        <f>VLOOKUP(AA74,DESPESAS!$A$2:$C$313,3,FALSE)</f>
        <v>TARIFAS</v>
      </c>
      <c r="L74" s="353">
        <f>CAZUL!F71</f>
        <v>0</v>
      </c>
      <c r="M74" s="390">
        <f>CAZUL!G71</f>
        <v>10.45</v>
      </c>
      <c r="N74" s="353">
        <f>CAZUL!H71</f>
        <v>2.3246826685863198E-10</v>
      </c>
      <c r="O74" s="298" t="str">
        <f>DESPESAS!E2</f>
        <v>BRADESCO</v>
      </c>
      <c r="P74" s="30"/>
      <c r="AA74" s="394" t="str">
        <f>CAZUL!C71</f>
        <v>Tarifas Bancárias</v>
      </c>
    </row>
    <row r="75" spans="1:47" s="333" customFormat="1" ht="10.15" customHeight="1" x14ac:dyDescent="0.25">
      <c r="A75" s="26"/>
      <c r="B75" s="350" t="s">
        <v>423</v>
      </c>
      <c r="C75" s="30" t="s">
        <v>8</v>
      </c>
      <c r="D75" s="361">
        <v>3971007</v>
      </c>
      <c r="E75" s="298" t="str">
        <f>CAZUL!B72</f>
        <v>04/12/2019</v>
      </c>
      <c r="F75" s="366" t="str">
        <f>CAZUL!N72</f>
        <v>27/12/2019</v>
      </c>
      <c r="G75" s="352" t="str">
        <f>DESPESAS!D2</f>
        <v>UPA BOTAFOGO</v>
      </c>
      <c r="H75" s="393" t="str">
        <f>VLOOKUP(I75,FORNECEDOR!$A$1:$B$300,2,FALSE)</f>
        <v>23.258.605/0001-82</v>
      </c>
      <c r="I75" s="397" t="str">
        <f>CAZUL!E72</f>
        <v>AMORIM ASSESSORIA CONTABIL EIRELI - ME</v>
      </c>
      <c r="J75" s="361" t="str">
        <f>VLOOKUP(AA75,DESPESAS!$A$2:$B$303,2,FALSE)</f>
        <v>03.17.01</v>
      </c>
      <c r="K75" s="361" t="str">
        <f>VLOOKUP(AA75,DESPESAS!$A$2:$C$313,3,FALSE)</f>
        <v>SERVIÇOS ESPECIALIZADOS PESSOA JURÍDICA</v>
      </c>
      <c r="L75" s="353">
        <f>CAZUL!F72</f>
        <v>0</v>
      </c>
      <c r="M75" s="390">
        <f>CAZUL!G72</f>
        <v>3191.33</v>
      </c>
      <c r="N75" s="353">
        <f>CAZUL!H72</f>
        <v>-3191.3299999997676</v>
      </c>
      <c r="O75" s="298" t="str">
        <f>DESPESAS!E2</f>
        <v>BRADESCO</v>
      </c>
      <c r="P75" s="30"/>
      <c r="AA75" s="394" t="str">
        <f>CAZUL!C72</f>
        <v>Honorários Contábeis</v>
      </c>
    </row>
    <row r="76" spans="1:47" s="333" customFormat="1" ht="10.15" customHeight="1" x14ac:dyDescent="0.25">
      <c r="A76" s="26"/>
      <c r="B76" s="350" t="s">
        <v>423</v>
      </c>
      <c r="C76" s="30" t="s">
        <v>8</v>
      </c>
      <c r="D76" s="361">
        <v>3971062</v>
      </c>
      <c r="E76" s="298" t="str">
        <f>CAZUL!B73</f>
        <v>05/12/2019</v>
      </c>
      <c r="F76" s="366" t="str">
        <f>CAZUL!N73</f>
        <v>27/12/2019</v>
      </c>
      <c r="G76" s="352" t="str">
        <f>DESPESAS!D2</f>
        <v>UPA BOTAFOGO</v>
      </c>
      <c r="H76" s="393" t="str">
        <f>VLOOKUP(I76,FORNECEDOR!$A$1:$B$300,2,FALSE)</f>
        <v>34.512.073/0001-84</v>
      </c>
      <c r="I76" s="397" t="str">
        <f>CAZUL!E73</f>
        <v>BRUNO DE GOES GERBASE</v>
      </c>
      <c r="J76" s="361" t="str">
        <f>VLOOKUP(AA76,DESPESAS!$A$2:$B$303,2,FALSE)</f>
        <v>03.20.01</v>
      </c>
      <c r="K76" s="361" t="str">
        <f>VLOOKUP(AA76,DESPESAS!$A$2:$C$313,3,FALSE)</f>
        <v>HONORÁRIOS ADVOCATÍCIOS</v>
      </c>
      <c r="L76" s="353">
        <f>CAZUL!F73</f>
        <v>0</v>
      </c>
      <c r="M76" s="390">
        <f>CAZUL!G73</f>
        <v>800</v>
      </c>
      <c r="N76" s="353">
        <f>CAZUL!H73</f>
        <v>-3991.3299999997676</v>
      </c>
      <c r="O76" s="298" t="str">
        <f>DESPESAS!E2</f>
        <v>BRADESCO</v>
      </c>
      <c r="P76" s="30"/>
      <c r="AA76" s="394" t="str">
        <f>CAZUL!C73</f>
        <v>Serviços Jurídicos</v>
      </c>
    </row>
    <row r="77" spans="1:47" s="333" customFormat="1" ht="11.25" customHeight="1" x14ac:dyDescent="0.25">
      <c r="A77" s="26" t="s">
        <v>374</v>
      </c>
      <c r="B77" s="350" t="s">
        <v>423</v>
      </c>
      <c r="C77" s="345"/>
      <c r="D77" s="361">
        <v>8746192</v>
      </c>
      <c r="E77" s="298" t="str">
        <f>CAZUL!B74</f>
        <v>27/12/2019</v>
      </c>
      <c r="F77" s="366" t="str">
        <f>CAZUL!N74</f>
        <v>27/12/2019</v>
      </c>
      <c r="G77" s="352" t="str">
        <f>DESPESAS!D2</f>
        <v>UPA BOTAFOGO</v>
      </c>
      <c r="H77" s="393" t="str">
        <f>VLOOKUP(I77,FORNECEDOR!$A$1:$B$300,2,FALSE)</f>
        <v>60.746.948/0633-86</v>
      </c>
      <c r="I77" s="397" t="str">
        <f>CAZUL!E74</f>
        <v>BRADESCO</v>
      </c>
      <c r="J77" s="361"/>
      <c r="K77" s="361"/>
      <c r="L77" s="353">
        <f>CAZUL!F74</f>
        <v>3991.33</v>
      </c>
      <c r="M77" s="390">
        <f>CAZUL!G74</f>
        <v>0</v>
      </c>
      <c r="N77" s="353">
        <f>CAZUL!H74</f>
        <v>2.3237589630298316E-10</v>
      </c>
      <c r="O77" s="298" t="str">
        <f>DESPESAS!E2</f>
        <v>BRADESCO</v>
      </c>
      <c r="P77" s="30"/>
      <c r="AA77" s="394" t="str">
        <f>CAZUL!C74</f>
        <v>Transferência de Entrada</v>
      </c>
    </row>
    <row r="78" spans="1:47" s="333" customFormat="1" ht="14.45" customHeight="1" x14ac:dyDescent="0.25">
      <c r="A78" s="26"/>
      <c r="B78" s="350" t="s">
        <v>423</v>
      </c>
      <c r="C78" s="30" t="s">
        <v>958</v>
      </c>
      <c r="D78" s="361">
        <v>192</v>
      </c>
      <c r="E78" s="298" t="str">
        <f>CAZUL!B75</f>
        <v>01/12/2019</v>
      </c>
      <c r="F78" s="366" t="str">
        <f>CAZUL!N75</f>
        <v>30/12/2019</v>
      </c>
      <c r="G78" s="352" t="str">
        <f>DESPESAS!D2</f>
        <v>UPA BOTAFOGO</v>
      </c>
      <c r="H78" s="393" t="str">
        <f>VLOOKUP(I78,FORNECEDOR!$A$1:$B$300,2,FALSE)</f>
        <v>33.747.288/0001-11</v>
      </c>
      <c r="I78" s="397" t="str">
        <f>CAZUL!E75</f>
        <v>RIO CAR - FETRANSPOR</v>
      </c>
      <c r="J78" s="361" t="str">
        <f>VLOOKUP(AA78,DESPESAS!$A$2:$B$303,2,FALSE)</f>
        <v>01.02.01</v>
      </c>
      <c r="K78" s="361" t="str">
        <f>VLOOKUP(AA78,DESPESAS!$A$2:$C$313,3,FALSE)</f>
        <v>VALE TRANSPORTE</v>
      </c>
      <c r="L78" s="353">
        <f>CAZUL!F75</f>
        <v>0</v>
      </c>
      <c r="M78" s="390">
        <f>CAZUL!G75</f>
        <v>21045.51</v>
      </c>
      <c r="N78" s="353">
        <f>CAZUL!H75</f>
        <v>-21045.509999999766</v>
      </c>
      <c r="O78" s="298" t="str">
        <f>DESPESAS!E2</f>
        <v>BRADESCO</v>
      </c>
      <c r="P78" s="30"/>
      <c r="AA78" s="394" t="str">
        <f>CAZUL!C75</f>
        <v>Vale-Transporte</v>
      </c>
    </row>
    <row r="79" spans="1:47" ht="12.75" customHeight="1" x14ac:dyDescent="0.25">
      <c r="A79" s="347"/>
      <c r="B79" s="350" t="s">
        <v>423</v>
      </c>
      <c r="C79" s="26" t="s">
        <v>958</v>
      </c>
      <c r="D79" s="361">
        <v>193</v>
      </c>
      <c r="E79" s="298" t="str">
        <f>CAZUL!B76</f>
        <v>01/12/2019</v>
      </c>
      <c r="F79" s="366" t="str">
        <f>CAZUL!N76</f>
        <v>30/12/2019</v>
      </c>
      <c r="G79" s="352" t="str">
        <f>DESPESAS!D2</f>
        <v>UPA BOTAFOGO</v>
      </c>
      <c r="H79" s="393" t="str">
        <f>VLOOKUP(I79,FORNECEDOR!$A$1:$B$300,2,FALSE)</f>
        <v>33.747.288/0001-11</v>
      </c>
      <c r="I79" s="397" t="str">
        <f>CAZUL!E76</f>
        <v>RIO CAR - FETRANSPOR</v>
      </c>
      <c r="J79" s="361" t="str">
        <f>VLOOKUP(AA79,DESPESAS!$A$2:$B$303,2,FALSE)</f>
        <v>01.02.01</v>
      </c>
      <c r="K79" s="361" t="str">
        <f>VLOOKUP(AA79,DESPESAS!$A$2:$C$313,3,FALSE)</f>
        <v>VALE TRANSPORTE</v>
      </c>
      <c r="L79" s="353">
        <f>CAZUL!F76</f>
        <v>0</v>
      </c>
      <c r="M79" s="390">
        <f>CAZUL!G76</f>
        <v>28.35</v>
      </c>
      <c r="N79" s="353">
        <f>CAZUL!H76</f>
        <v>-21073.859999999764</v>
      </c>
      <c r="O79" s="298" t="str">
        <f>DESPESAS!E2</f>
        <v>BRADESCO</v>
      </c>
      <c r="P79" s="30"/>
      <c r="AA79" s="394" t="str">
        <f>CAZUL!C76</f>
        <v>Vale-Transporte</v>
      </c>
    </row>
    <row r="80" spans="1:47" ht="12.75" customHeight="1" x14ac:dyDescent="0.25">
      <c r="A80" s="347"/>
      <c r="B80" s="350" t="s">
        <v>423</v>
      </c>
      <c r="C80" s="26" t="s">
        <v>958</v>
      </c>
      <c r="D80" s="361">
        <v>194</v>
      </c>
      <c r="E80" s="298" t="str">
        <f>CAZUL!B77</f>
        <v>01/12/2019</v>
      </c>
      <c r="F80" s="366" t="str">
        <f>CAZUL!N77</f>
        <v>30/12/2019</v>
      </c>
      <c r="G80" s="352" t="str">
        <f>DESPESAS!D2</f>
        <v>UPA BOTAFOGO</v>
      </c>
      <c r="H80" s="393" t="str">
        <f>VLOOKUP(I80,FORNECEDOR!$A$1:$B$300,2,FALSE)</f>
        <v>33.747.288/0001-11</v>
      </c>
      <c r="I80" s="397" t="str">
        <f>CAZUL!E77</f>
        <v>RIO CAR - FETRANSPOR</v>
      </c>
      <c r="J80" s="361" t="str">
        <f>VLOOKUP(AA80,DESPESAS!$A$2:$B$303,2,FALSE)</f>
        <v>01.02.01</v>
      </c>
      <c r="K80" s="361" t="str">
        <f>VLOOKUP(AA80,DESPESAS!$A$2:$C$313,3,FALSE)</f>
        <v>VALE TRANSPORTE</v>
      </c>
      <c r="L80" s="353">
        <f>CAZUL!F77</f>
        <v>0</v>
      </c>
      <c r="M80" s="390">
        <f>CAZUL!G77</f>
        <v>28.35</v>
      </c>
      <c r="N80" s="353">
        <f>CAZUL!H77</f>
        <v>-21102.209999999763</v>
      </c>
      <c r="O80" s="298" t="str">
        <f>DESPESAS!E2</f>
        <v>BRADESCO</v>
      </c>
      <c r="P80" s="30"/>
      <c r="AA80" s="394" t="str">
        <f>CAZUL!C77</f>
        <v>Vale-Transporte</v>
      </c>
    </row>
    <row r="81" spans="1:27" ht="12.75" customHeight="1" x14ac:dyDescent="0.25">
      <c r="A81" s="347"/>
      <c r="B81" s="350" t="s">
        <v>423</v>
      </c>
      <c r="C81" s="26" t="s">
        <v>958</v>
      </c>
      <c r="D81" s="361">
        <v>195</v>
      </c>
      <c r="E81" s="298" t="str">
        <f>CAZUL!B78</f>
        <v>01/12/2019</v>
      </c>
      <c r="F81" s="366" t="str">
        <f>CAZUL!N78</f>
        <v>30/12/2019</v>
      </c>
      <c r="G81" s="352" t="str">
        <f>DESPESAS!D2</f>
        <v>UPA BOTAFOGO</v>
      </c>
      <c r="H81" s="393" t="str">
        <f>VLOOKUP(I81,FORNECEDOR!$A$1:$B$300,2,FALSE)</f>
        <v>33.747.288/0001-11</v>
      </c>
      <c r="I81" s="397" t="str">
        <f>CAZUL!E78</f>
        <v>RIO CAR - FETRANSPOR</v>
      </c>
      <c r="J81" s="361" t="str">
        <f>VLOOKUP(AA81,DESPESAS!$A$2:$B$303,2,FALSE)</f>
        <v>01.02.01</v>
      </c>
      <c r="K81" s="361" t="str">
        <f>VLOOKUP(AA81,DESPESAS!$A$2:$C$313,3,FALSE)</f>
        <v>VALE TRANSPORTE</v>
      </c>
      <c r="L81" s="353">
        <f>CAZUL!F78</f>
        <v>0</v>
      </c>
      <c r="M81" s="390">
        <f>CAZUL!G78</f>
        <v>28.35</v>
      </c>
      <c r="N81" s="353">
        <f>CAZUL!H78</f>
        <v>-21130.559999999761</v>
      </c>
      <c r="O81" s="298" t="str">
        <f>DESPESAS!E2</f>
        <v>BRADESCO</v>
      </c>
      <c r="P81" s="30"/>
      <c r="AA81" s="394" t="str">
        <f>CAZUL!C78</f>
        <v>Vale-Transporte</v>
      </c>
    </row>
    <row r="82" spans="1:27" ht="12.75" customHeight="1" x14ac:dyDescent="0.25">
      <c r="A82" s="347"/>
      <c r="B82" s="350" t="s">
        <v>423</v>
      </c>
      <c r="C82" s="26"/>
      <c r="D82" s="361">
        <v>8746192</v>
      </c>
      <c r="E82" s="298" t="str">
        <f>CAZUL!B79</f>
        <v>30/12/2019</v>
      </c>
      <c r="F82" s="366" t="str">
        <f>CAZUL!N79</f>
        <v>30/12/2019</v>
      </c>
      <c r="G82" s="352" t="str">
        <f>DESPESAS!D2</f>
        <v>UPA BOTAFOGO</v>
      </c>
      <c r="H82" s="393" t="str">
        <f>VLOOKUP(I82,FORNECEDOR!$A$1:$B$300,2,FALSE)</f>
        <v>60.746.948/0633-86</v>
      </c>
      <c r="I82" s="397" t="str">
        <f>CAZUL!E79</f>
        <v>BRADESCO</v>
      </c>
      <c r="J82" s="361"/>
      <c r="K82" s="361"/>
      <c r="L82" s="353">
        <f>CAZUL!F79</f>
        <v>21130.560000000001</v>
      </c>
      <c r="M82" s="390">
        <f>CAZUL!G79</f>
        <v>0</v>
      </c>
      <c r="N82" s="353">
        <f>CAZUL!H79</f>
        <v>2.4010660126805305E-10</v>
      </c>
      <c r="O82" s="298" t="str">
        <f>DESPESAS!E2</f>
        <v>BRADESCO</v>
      </c>
      <c r="P82" s="30"/>
      <c r="AA82" s="394" t="str">
        <f>CAZUL!C79</f>
        <v>Transferência de Entrada</v>
      </c>
    </row>
    <row r="83" spans="1:27" ht="12.75" customHeight="1" x14ac:dyDescent="0.25">
      <c r="A83" s="347"/>
      <c r="B83" s="350" t="s">
        <v>423</v>
      </c>
      <c r="C83" s="26" t="s">
        <v>8</v>
      </c>
      <c r="D83" s="361">
        <v>6683603</v>
      </c>
      <c r="E83" s="298" t="str">
        <f>CAZUL!B80</f>
        <v>17/07/2019</v>
      </c>
      <c r="F83" s="366" t="str">
        <f>CAZUL!N80</f>
        <v>31/12/2019</v>
      </c>
      <c r="G83" s="352" t="str">
        <f>DESPESAS!D2</f>
        <v>UPA BOTAFOGO</v>
      </c>
      <c r="H83" s="393">
        <f>VLOOKUP(I83,FORNECEDOR!$A$1:$B$300,2,FALSE)</f>
        <v>29601926000114</v>
      </c>
      <c r="I83" s="397" t="str">
        <f>CAZUL!E80</f>
        <v>AC2F PRODUTOS HOSPITALARES LTDA</v>
      </c>
      <c r="J83" s="361" t="str">
        <f>VLOOKUP(AA83,DESPESAS!$A$2:$B$303,2,FALSE)</f>
        <v>02.07.03</v>
      </c>
      <c r="K83" s="361" t="str">
        <f>VLOOKUP(AA83,DESPESAS!$A$2:$C$313,3,FALSE)</f>
        <v>MATERIAIS HOSPITALARES MÉDICOS/ODONTOLÓGICOS/LABORATORIAIS</v>
      </c>
      <c r="L83" s="353">
        <f>CAZUL!F80</f>
        <v>0</v>
      </c>
      <c r="M83" s="390">
        <f>CAZUL!G80</f>
        <v>1024</v>
      </c>
      <c r="N83" s="353">
        <f>CAZUL!H80</f>
        <v>-1023.9999999997599</v>
      </c>
      <c r="O83" s="298" t="str">
        <f>DESPESAS!E2</f>
        <v>BRADESCO</v>
      </c>
      <c r="P83" s="30"/>
      <c r="AA83" s="394" t="str">
        <f>CAZUL!C80</f>
        <v>Material Hospitalar</v>
      </c>
    </row>
    <row r="84" spans="1:27" ht="12.75" customHeight="1" x14ac:dyDescent="0.25">
      <c r="A84" s="347"/>
      <c r="B84" s="350" t="s">
        <v>423</v>
      </c>
      <c r="C84" s="26" t="s">
        <v>8</v>
      </c>
      <c r="D84" s="361">
        <v>6683603</v>
      </c>
      <c r="E84" s="298" t="str">
        <f>CAZUL!B81</f>
        <v>16/10/2019</v>
      </c>
      <c r="F84" s="366" t="str">
        <f>CAZUL!N81</f>
        <v>31/12/2019</v>
      </c>
      <c r="G84" s="352" t="str">
        <f>DESPESAS!D2</f>
        <v>UPA BOTAFOGO</v>
      </c>
      <c r="H84" s="393">
        <f>VLOOKUP(I84,FORNECEDOR!$A$1:$B$300,2,FALSE)</f>
        <v>29601926000114</v>
      </c>
      <c r="I84" s="397" t="str">
        <f>CAZUL!E81</f>
        <v>AC2F PRODUTOS HOSPITALARES LTDA</v>
      </c>
      <c r="J84" s="361" t="str">
        <f>VLOOKUP(AA84,DESPESAS!$A$2:$B$303,2,FALSE)</f>
        <v>02.07.03</v>
      </c>
      <c r="K84" s="361" t="str">
        <f>VLOOKUP(AA84,DESPESAS!$A$2:$C$313,3,FALSE)</f>
        <v>MATERIAIS HOSPITALARES MÉDICOS/ODONTOLÓGICOS/LABORATORIAIS</v>
      </c>
      <c r="L84" s="353">
        <f>CAZUL!F81</f>
        <v>0</v>
      </c>
      <c r="M84" s="390">
        <f>CAZUL!G81</f>
        <v>1024</v>
      </c>
      <c r="N84" s="353">
        <f>CAZUL!H81</f>
        <v>-2047.9999999997599</v>
      </c>
      <c r="O84" s="298" t="str">
        <f>DESPESAS!E2</f>
        <v>BRADESCO</v>
      </c>
      <c r="P84" s="30"/>
      <c r="AA84" s="394" t="str">
        <f>CAZUL!C81</f>
        <v>Material Hospitalar</v>
      </c>
    </row>
    <row r="85" spans="1:27" ht="12.75" customHeight="1" x14ac:dyDescent="0.25">
      <c r="A85" s="347"/>
      <c r="B85" s="350" t="s">
        <v>423</v>
      </c>
      <c r="C85" s="26"/>
      <c r="D85" s="361">
        <v>311219</v>
      </c>
      <c r="E85" s="298" t="str">
        <f>CAZUL!B82</f>
        <v>31/12/2019</v>
      </c>
      <c r="F85" s="366" t="str">
        <f>CAZUL!N82</f>
        <v>31/12/2019</v>
      </c>
      <c r="G85" s="352" t="str">
        <f>DESPESAS!D2</f>
        <v>UPA BOTAFOGO</v>
      </c>
      <c r="H85" s="393" t="str">
        <f>VLOOKUP(I85,FORNECEDOR!$A$1:$B$300,2,FALSE)</f>
        <v>60.746.948/0633-86</v>
      </c>
      <c r="I85" s="397" t="str">
        <f>CAZUL!E82</f>
        <v>BRADESCO</v>
      </c>
      <c r="J85" s="361"/>
      <c r="K85" s="361"/>
      <c r="L85" s="353">
        <f>CAZUL!F82</f>
        <v>2048</v>
      </c>
      <c r="M85" s="390">
        <f>CAZUL!G82</f>
        <v>0</v>
      </c>
      <c r="N85" s="353">
        <f>CAZUL!H82</f>
        <v>2.4010660126805305E-10</v>
      </c>
      <c r="O85" s="298" t="str">
        <f>DESPESAS!E2</f>
        <v>BRADESCO</v>
      </c>
      <c r="P85" s="30"/>
      <c r="AA85" s="394" t="str">
        <f>CAZUL!C82</f>
        <v>Transferência de Entrada</v>
      </c>
    </row>
    <row r="86" spans="1:27" ht="12.75" hidden="1" customHeight="1" x14ac:dyDescent="0.25">
      <c r="A86" s="347"/>
      <c r="B86" s="350" t="s">
        <v>423</v>
      </c>
      <c r="C86" s="26"/>
      <c r="D86" s="361"/>
      <c r="E86" s="298">
        <f>CAZUL!B83</f>
        <v>0</v>
      </c>
      <c r="F86" s="366">
        <f>CAZUL!N83</f>
        <v>0</v>
      </c>
      <c r="G86" s="352" t="str">
        <f>DESPESAS!D2</f>
        <v>UPA BOTAFOGO</v>
      </c>
      <c r="H86" s="393"/>
      <c r="I86" s="397">
        <f>CAZUL!E83</f>
        <v>0</v>
      </c>
      <c r="J86" s="361" t="e">
        <f>VLOOKUP(AA86,DESPESAS!$A$2:$B$303,2,FALSE)</f>
        <v>#N/A</v>
      </c>
      <c r="K86" s="361" t="e">
        <f>VLOOKUP(AA86,DESPESAS!$A$2:$C$313,3,FALSE)</f>
        <v>#N/A</v>
      </c>
      <c r="L86" s="353">
        <f>CAZUL!F83</f>
        <v>0</v>
      </c>
      <c r="M86" s="390">
        <f>CAZUL!G83</f>
        <v>0</v>
      </c>
      <c r="N86" s="353">
        <f>CAZUL!H83</f>
        <v>0</v>
      </c>
      <c r="O86" s="298" t="str">
        <f>DESPESAS!E2</f>
        <v>BRADESCO</v>
      </c>
      <c r="P86" s="30"/>
      <c r="AA86" s="394">
        <f>CAZUL!C83</f>
        <v>0</v>
      </c>
    </row>
    <row r="87" spans="1:27" ht="12.75" hidden="1" customHeight="1" x14ac:dyDescent="0.25">
      <c r="A87" s="347"/>
      <c r="B87" s="350" t="s">
        <v>423</v>
      </c>
      <c r="C87" s="26"/>
      <c r="D87" s="361"/>
      <c r="E87" s="298">
        <f>CAZUL!B84</f>
        <v>0</v>
      </c>
      <c r="F87" s="366">
        <f>CAZUL!N84</f>
        <v>0</v>
      </c>
      <c r="G87" s="352" t="str">
        <f>DESPESAS!D2</f>
        <v>UPA BOTAFOGO</v>
      </c>
      <c r="H87" s="393"/>
      <c r="I87" s="397">
        <f>CAZUL!E84</f>
        <v>0</v>
      </c>
      <c r="J87" s="361" t="e">
        <f>VLOOKUP(AA87,DESPESAS!$A$2:$B$303,2,FALSE)</f>
        <v>#N/A</v>
      </c>
      <c r="K87" s="361" t="e">
        <f>VLOOKUP(AA87,DESPESAS!$A$2:$C$313,3,FALSE)</f>
        <v>#N/A</v>
      </c>
      <c r="L87" s="353">
        <f>CAZUL!F84</f>
        <v>0</v>
      </c>
      <c r="M87" s="390">
        <f>CAZUL!G84</f>
        <v>0</v>
      </c>
      <c r="N87" s="353">
        <f>CAZUL!H84</f>
        <v>0</v>
      </c>
      <c r="O87" s="298" t="str">
        <f>DESPESAS!E2</f>
        <v>BRADESCO</v>
      </c>
      <c r="P87" s="30"/>
      <c r="AA87" s="394">
        <f>CAZUL!C84</f>
        <v>0</v>
      </c>
    </row>
    <row r="88" spans="1:27" ht="12.75" hidden="1" customHeight="1" x14ac:dyDescent="0.25">
      <c r="A88" s="347"/>
      <c r="B88" s="350" t="s">
        <v>423</v>
      </c>
      <c r="C88" s="26"/>
      <c r="D88" s="361"/>
      <c r="E88" s="298">
        <f>CAZUL!B85</f>
        <v>0</v>
      </c>
      <c r="F88" s="366">
        <f>CAZUL!N85</f>
        <v>0</v>
      </c>
      <c r="G88" s="352" t="str">
        <f>DESPESAS!D2</f>
        <v>UPA BOTAFOGO</v>
      </c>
      <c r="H88" s="393"/>
      <c r="I88" s="397">
        <f>CAZUL!E85</f>
        <v>0</v>
      </c>
      <c r="J88" s="361" t="e">
        <f>VLOOKUP(AA88,DESPESAS!$A$2:$B$303,2,FALSE)</f>
        <v>#N/A</v>
      </c>
      <c r="K88" s="361" t="e">
        <f>VLOOKUP(AA88,DESPESAS!$A$2:$C$313,3,FALSE)</f>
        <v>#N/A</v>
      </c>
      <c r="L88" s="353">
        <f>CAZUL!F85</f>
        <v>0</v>
      </c>
      <c r="M88" s="390">
        <f>CAZUL!G85</f>
        <v>0</v>
      </c>
      <c r="N88" s="353">
        <f>CAZUL!H85</f>
        <v>0</v>
      </c>
      <c r="O88" s="298" t="str">
        <f>DESPESAS!E2</f>
        <v>BRADESCO</v>
      </c>
      <c r="P88" s="30"/>
      <c r="AA88" s="394">
        <f>CAZUL!C85</f>
        <v>0</v>
      </c>
    </row>
    <row r="89" spans="1:27" ht="12.75" hidden="1" customHeight="1" x14ac:dyDescent="0.25">
      <c r="A89" s="347"/>
      <c r="B89" s="350" t="s">
        <v>423</v>
      </c>
      <c r="C89" s="26"/>
      <c r="D89" s="361"/>
      <c r="E89" s="298">
        <f>CAZUL!B86</f>
        <v>0</v>
      </c>
      <c r="F89" s="366">
        <f>CAZUL!N86</f>
        <v>0</v>
      </c>
      <c r="G89" s="352" t="str">
        <f>DESPESAS!D2</f>
        <v>UPA BOTAFOGO</v>
      </c>
      <c r="H89" s="393"/>
      <c r="I89" s="397">
        <f>CAZUL!E86</f>
        <v>0</v>
      </c>
      <c r="J89" s="361" t="e">
        <f>VLOOKUP(AA89,DESPESAS!$A$2:$B$303,2,FALSE)</f>
        <v>#N/A</v>
      </c>
      <c r="K89" s="361" t="e">
        <f>VLOOKUP(AA89,DESPESAS!$A$2:$C$313,3,FALSE)</f>
        <v>#N/A</v>
      </c>
      <c r="L89" s="353">
        <f>CAZUL!F86</f>
        <v>0</v>
      </c>
      <c r="M89" s="390">
        <f>CAZUL!G86</f>
        <v>0</v>
      </c>
      <c r="N89" s="353">
        <f>CAZUL!H86</f>
        <v>0</v>
      </c>
      <c r="O89" s="298" t="str">
        <f>DESPESAS!E2</f>
        <v>BRADESCO</v>
      </c>
      <c r="P89" s="30"/>
      <c r="AA89" s="394">
        <f>CAZUL!C86</f>
        <v>0</v>
      </c>
    </row>
    <row r="90" spans="1:27" ht="12.75" hidden="1" customHeight="1" x14ac:dyDescent="0.25">
      <c r="A90" s="347"/>
      <c r="B90" s="350" t="s">
        <v>423</v>
      </c>
      <c r="C90" s="26"/>
      <c r="D90" s="361"/>
      <c r="E90" s="298">
        <f>CAZUL!B87</f>
        <v>0</v>
      </c>
      <c r="F90" s="366">
        <f>CAZUL!N87</f>
        <v>0</v>
      </c>
      <c r="G90" s="352" t="str">
        <f>DESPESAS!D2</f>
        <v>UPA BOTAFOGO</v>
      </c>
      <c r="H90" s="393" t="e">
        <f>VLOOKUP(I90,FORNECEDOR!$A$1:$B$300,2,FALSE)</f>
        <v>#N/A</v>
      </c>
      <c r="I90" s="397">
        <f>CAZUL!E87</f>
        <v>0</v>
      </c>
      <c r="J90" s="361" t="e">
        <f>VLOOKUP(AA90,DESPESAS!$A$2:$B$303,2,FALSE)</f>
        <v>#N/A</v>
      </c>
      <c r="K90" s="361" t="e">
        <f>VLOOKUP(AA90,DESPESAS!$A$2:$C$313,3,FALSE)</f>
        <v>#N/A</v>
      </c>
      <c r="L90" s="353">
        <f>CAZUL!F87</f>
        <v>0</v>
      </c>
      <c r="M90" s="390">
        <f>CAZUL!G87</f>
        <v>0</v>
      </c>
      <c r="N90" s="353">
        <f>CAZUL!H87</f>
        <v>0</v>
      </c>
      <c r="O90" s="298" t="str">
        <f>DESPESAS!E2</f>
        <v>BRADESCO</v>
      </c>
      <c r="P90" s="30"/>
      <c r="AA90" s="394">
        <f>CAZUL!C87</f>
        <v>0</v>
      </c>
    </row>
    <row r="91" spans="1:27" ht="12.75" hidden="1" customHeight="1" x14ac:dyDescent="0.25">
      <c r="A91" s="347"/>
      <c r="B91" s="350" t="s">
        <v>423</v>
      </c>
      <c r="C91" s="26"/>
      <c r="D91" s="361"/>
      <c r="E91" s="298">
        <f>CAZUL!B88</f>
        <v>0</v>
      </c>
      <c r="F91" s="366">
        <f>CAZUL!N88</f>
        <v>0</v>
      </c>
      <c r="G91" s="352" t="str">
        <f>DESPESAS!D2</f>
        <v>UPA BOTAFOGO</v>
      </c>
      <c r="H91" s="393"/>
      <c r="I91" s="397">
        <f>CAZUL!E88</f>
        <v>0</v>
      </c>
      <c r="J91" s="361" t="e">
        <f>VLOOKUP(AA91,DESPESAS!$A$2:$B$303,2,FALSE)</f>
        <v>#N/A</v>
      </c>
      <c r="K91" s="361" t="e">
        <f>VLOOKUP(AA91,DESPESAS!$A$2:$C$313,3,FALSE)</f>
        <v>#N/A</v>
      </c>
      <c r="L91" s="353">
        <f>CAZUL!F88</f>
        <v>0</v>
      </c>
      <c r="M91" s="390">
        <f>CAZUL!G88</f>
        <v>0</v>
      </c>
      <c r="N91" s="353">
        <f>CAZUL!H88</f>
        <v>0</v>
      </c>
      <c r="O91" s="298" t="str">
        <f>DESPESAS!E2</f>
        <v>BRADESCO</v>
      </c>
      <c r="P91" s="30"/>
      <c r="AA91" s="394">
        <f>CAZUL!C88</f>
        <v>0</v>
      </c>
    </row>
    <row r="92" spans="1:27" ht="12.75" hidden="1" customHeight="1" x14ac:dyDescent="0.25">
      <c r="A92" s="347"/>
      <c r="B92" s="350" t="s">
        <v>423</v>
      </c>
      <c r="C92" s="26"/>
      <c r="D92" s="361"/>
      <c r="E92" s="298">
        <f>CAZUL!B89</f>
        <v>0</v>
      </c>
      <c r="F92" s="366">
        <f>CAZUL!N89</f>
        <v>0</v>
      </c>
      <c r="G92" s="352" t="str">
        <f>DESPESAS!D2</f>
        <v>UPA BOTAFOGO</v>
      </c>
      <c r="H92" s="393" t="e">
        <f>VLOOKUP(I92,FORNECEDOR!$A$1:$B$300,2,FALSE)</f>
        <v>#N/A</v>
      </c>
      <c r="I92" s="397">
        <f>CAZUL!E89</f>
        <v>0</v>
      </c>
      <c r="J92" s="361" t="e">
        <f>VLOOKUP(AA92,DESPESAS!$A$2:$B$303,2,FALSE)</f>
        <v>#N/A</v>
      </c>
      <c r="K92" s="361" t="e">
        <f>VLOOKUP(AA92,DESPESAS!$A$2:$C$313,3,FALSE)</f>
        <v>#N/A</v>
      </c>
      <c r="L92" s="353">
        <f>CAZUL!F89</f>
        <v>0</v>
      </c>
      <c r="M92" s="390">
        <f>CAZUL!G89</f>
        <v>0</v>
      </c>
      <c r="N92" s="353">
        <f>CAZUL!H89</f>
        <v>0</v>
      </c>
      <c r="O92" s="298" t="str">
        <f>DESPESAS!E2</f>
        <v>BRADESCO</v>
      </c>
      <c r="P92" s="30"/>
      <c r="AA92" s="394">
        <f>CAZUL!C89</f>
        <v>0</v>
      </c>
    </row>
    <row r="93" spans="1:27" ht="12.75" hidden="1" customHeight="1" x14ac:dyDescent="0.25">
      <c r="A93" s="347"/>
      <c r="B93" s="350" t="s">
        <v>423</v>
      </c>
      <c r="C93" s="26"/>
      <c r="D93" s="361"/>
      <c r="E93" s="298">
        <f>CAZUL!B90</f>
        <v>0</v>
      </c>
      <c r="F93" s="366">
        <f>CAZUL!N90</f>
        <v>0</v>
      </c>
      <c r="G93" s="352" t="str">
        <f>DESPESAS!D2</f>
        <v>UPA BOTAFOGO</v>
      </c>
      <c r="H93" s="393" t="e">
        <f>VLOOKUP(I93,FORNECEDOR!$A$1:$B$300,2,FALSE)</f>
        <v>#N/A</v>
      </c>
      <c r="I93" s="397">
        <f>CAZUL!E90</f>
        <v>0</v>
      </c>
      <c r="J93" s="361" t="e">
        <f>VLOOKUP(AA93,DESPESAS!$A$2:$B$303,2,FALSE)</f>
        <v>#N/A</v>
      </c>
      <c r="K93" s="361" t="e">
        <f>VLOOKUP(AA93,DESPESAS!$A$2:$C$313,3,FALSE)</f>
        <v>#N/A</v>
      </c>
      <c r="L93" s="353">
        <f>CAZUL!F90</f>
        <v>0</v>
      </c>
      <c r="M93" s="390">
        <f>CAZUL!G90</f>
        <v>0</v>
      </c>
      <c r="N93" s="353">
        <f>CAZUL!H90</f>
        <v>0</v>
      </c>
      <c r="O93" s="298" t="str">
        <f>DESPESAS!E2</f>
        <v>BRADESCO</v>
      </c>
      <c r="P93" s="30"/>
      <c r="AA93" s="394">
        <f>CAZUL!C90</f>
        <v>0</v>
      </c>
    </row>
    <row r="94" spans="1:27" ht="12.75" hidden="1" customHeight="1" x14ac:dyDescent="0.25">
      <c r="A94" s="347"/>
      <c r="B94" s="350" t="s">
        <v>423</v>
      </c>
      <c r="C94" s="26"/>
      <c r="D94" s="361"/>
      <c r="E94" s="298">
        <f>CAZUL!B91</f>
        <v>0</v>
      </c>
      <c r="F94" s="366">
        <f>CAZUL!N91</f>
        <v>0</v>
      </c>
      <c r="G94" s="352" t="str">
        <f>DESPESAS!D2</f>
        <v>UPA BOTAFOGO</v>
      </c>
      <c r="H94" s="393" t="e">
        <f>VLOOKUP(I94,FORNECEDOR!$A$1:$B$300,2,FALSE)</f>
        <v>#N/A</v>
      </c>
      <c r="I94" s="397">
        <f>CAZUL!E91</f>
        <v>0</v>
      </c>
      <c r="J94" s="361" t="e">
        <f>VLOOKUP(AA94,DESPESAS!$A$2:$B$303,2,FALSE)</f>
        <v>#N/A</v>
      </c>
      <c r="K94" s="361" t="e">
        <f>VLOOKUP(AA94,DESPESAS!$A$2:$C$313,3,FALSE)</f>
        <v>#N/A</v>
      </c>
      <c r="L94" s="353">
        <f>CAZUL!F91</f>
        <v>0</v>
      </c>
      <c r="M94" s="390">
        <f>CAZUL!G91</f>
        <v>0</v>
      </c>
      <c r="N94" s="353">
        <f>CAZUL!H91</f>
        <v>0</v>
      </c>
      <c r="O94" s="298" t="str">
        <f>DESPESAS!E2</f>
        <v>BRADESCO</v>
      </c>
      <c r="P94" s="30"/>
      <c r="AA94" s="394">
        <f>CAZUL!C91</f>
        <v>0</v>
      </c>
    </row>
    <row r="95" spans="1:27" ht="12.75" hidden="1" customHeight="1" x14ac:dyDescent="0.25">
      <c r="A95" s="347"/>
      <c r="B95" s="350" t="s">
        <v>423</v>
      </c>
      <c r="C95" s="26"/>
      <c r="D95" s="361"/>
      <c r="E95" s="298">
        <f>CAZUL!B92</f>
        <v>0</v>
      </c>
      <c r="F95" s="366">
        <f>CAZUL!N92</f>
        <v>0</v>
      </c>
      <c r="G95" s="352" t="str">
        <f>DESPESAS!D2</f>
        <v>UPA BOTAFOGO</v>
      </c>
      <c r="H95" s="393" t="e">
        <f>VLOOKUP(I95,FORNECEDOR!$A$1:$B$300,2,FALSE)</f>
        <v>#N/A</v>
      </c>
      <c r="I95" s="397">
        <f>CAZUL!E92</f>
        <v>0</v>
      </c>
      <c r="J95" s="361" t="e">
        <f>VLOOKUP(AA95,DESPESAS!$A$2:$B$303,2,FALSE)</f>
        <v>#N/A</v>
      </c>
      <c r="K95" s="361" t="e">
        <f>VLOOKUP(AA95,DESPESAS!$A$2:$C$313,3,FALSE)</f>
        <v>#N/A</v>
      </c>
      <c r="L95" s="353">
        <f>CAZUL!F92</f>
        <v>0</v>
      </c>
      <c r="M95" s="390">
        <f>CAZUL!G92</f>
        <v>0</v>
      </c>
      <c r="N95" s="353">
        <f>CAZUL!H92</f>
        <v>0</v>
      </c>
      <c r="O95" s="298" t="str">
        <f>DESPESAS!E2</f>
        <v>BRADESCO</v>
      </c>
      <c r="P95" s="30"/>
      <c r="AA95" s="394">
        <f>CAZUL!C92</f>
        <v>0</v>
      </c>
    </row>
    <row r="96" spans="1:27" ht="12.75" hidden="1" customHeight="1" x14ac:dyDescent="0.25">
      <c r="A96" s="347"/>
      <c r="B96" s="350" t="s">
        <v>423</v>
      </c>
      <c r="C96" s="26"/>
      <c r="D96" s="361"/>
      <c r="E96" s="298">
        <f>CAZUL!B93</f>
        <v>0</v>
      </c>
      <c r="F96" s="366">
        <f>CAZUL!N93</f>
        <v>0</v>
      </c>
      <c r="G96" s="352" t="str">
        <f>DESPESAS!D2</f>
        <v>UPA BOTAFOGO</v>
      </c>
      <c r="H96" s="393" t="e">
        <f>VLOOKUP(I96,FORNECEDOR!$A$1:$B$300,2,FALSE)</f>
        <v>#N/A</v>
      </c>
      <c r="I96" s="397">
        <f>CAZUL!E93</f>
        <v>0</v>
      </c>
      <c r="J96" s="361" t="e">
        <f>VLOOKUP(AA96,DESPESAS!$A$2:$B$303,2,FALSE)</f>
        <v>#N/A</v>
      </c>
      <c r="K96" s="361" t="e">
        <f>VLOOKUP(AA96,DESPESAS!$A$2:$C$313,3,FALSE)</f>
        <v>#N/A</v>
      </c>
      <c r="L96" s="353">
        <f>CAZUL!F93</f>
        <v>0</v>
      </c>
      <c r="M96" s="390">
        <f>CAZUL!G93</f>
        <v>0</v>
      </c>
      <c r="N96" s="353">
        <f>CAZUL!H93</f>
        <v>0</v>
      </c>
      <c r="O96" s="298" t="str">
        <f>DESPESAS!E2</f>
        <v>BRADESCO</v>
      </c>
      <c r="P96" s="30"/>
      <c r="AA96" s="394">
        <f>CAZUL!C93</f>
        <v>0</v>
      </c>
    </row>
    <row r="97" spans="1:27" ht="12.75" hidden="1" customHeight="1" x14ac:dyDescent="0.25">
      <c r="A97" s="347"/>
      <c r="B97" s="350" t="s">
        <v>423</v>
      </c>
      <c r="C97" s="26"/>
      <c r="D97" s="361"/>
      <c r="E97" s="298">
        <f>CAZUL!B94</f>
        <v>0</v>
      </c>
      <c r="F97" s="366">
        <f>CAZUL!N94</f>
        <v>0</v>
      </c>
      <c r="G97" s="352" t="str">
        <f>DESPESAS!D2</f>
        <v>UPA BOTAFOGO</v>
      </c>
      <c r="H97" s="393" t="e">
        <f>VLOOKUP(I97,FORNECEDOR!$A$1:$B$300,2,FALSE)</f>
        <v>#N/A</v>
      </c>
      <c r="I97" s="397">
        <f>CAZUL!E94</f>
        <v>0</v>
      </c>
      <c r="J97" s="361" t="e">
        <f>VLOOKUP(AA97,DESPESAS!$A$2:$B$303,2,FALSE)</f>
        <v>#N/A</v>
      </c>
      <c r="K97" s="361" t="e">
        <f>VLOOKUP(AA97,DESPESAS!$A$2:$C$313,3,FALSE)</f>
        <v>#N/A</v>
      </c>
      <c r="L97" s="353">
        <f>CAZUL!F94</f>
        <v>0</v>
      </c>
      <c r="M97" s="390">
        <f>CAZUL!G94</f>
        <v>0</v>
      </c>
      <c r="N97" s="353">
        <f>CAZUL!H94</f>
        <v>0</v>
      </c>
      <c r="O97" s="298" t="str">
        <f>DESPESAS!E2</f>
        <v>BRADESCO</v>
      </c>
      <c r="P97" s="30"/>
      <c r="AA97" s="394">
        <f>CAZUL!C94</f>
        <v>0</v>
      </c>
    </row>
    <row r="98" spans="1:27" ht="12.75" hidden="1" customHeight="1" x14ac:dyDescent="0.25">
      <c r="A98" s="347"/>
      <c r="B98" s="350" t="s">
        <v>423</v>
      </c>
      <c r="C98" s="26"/>
      <c r="D98" s="361"/>
      <c r="E98" s="298">
        <f>CAZUL!B95</f>
        <v>0</v>
      </c>
      <c r="F98" s="366">
        <f>CAZUL!N95</f>
        <v>0</v>
      </c>
      <c r="G98" s="352" t="str">
        <f>DESPESAS!D2</f>
        <v>UPA BOTAFOGO</v>
      </c>
      <c r="H98" s="393" t="e">
        <f>VLOOKUP(I98,FORNECEDOR!$A$1:$B$300,2,FALSE)</f>
        <v>#N/A</v>
      </c>
      <c r="I98" s="397">
        <f>CAZUL!E95</f>
        <v>0</v>
      </c>
      <c r="J98" s="361" t="e">
        <f>VLOOKUP(AA98,DESPESAS!$A$2:$B$303,2,FALSE)</f>
        <v>#N/A</v>
      </c>
      <c r="K98" s="361" t="e">
        <f>VLOOKUP(AA98,DESPESAS!$A$2:$C$313,3,FALSE)</f>
        <v>#N/A</v>
      </c>
      <c r="L98" s="353">
        <f>CAZUL!F95</f>
        <v>0</v>
      </c>
      <c r="M98" s="390">
        <f>CAZUL!G95</f>
        <v>0</v>
      </c>
      <c r="N98" s="353">
        <f>CAZUL!H95</f>
        <v>0</v>
      </c>
      <c r="O98" s="298" t="str">
        <f>DESPESAS!E2</f>
        <v>BRADESCO</v>
      </c>
      <c r="P98" s="30"/>
      <c r="AA98" s="394">
        <f>CAZUL!C95</f>
        <v>0</v>
      </c>
    </row>
    <row r="99" spans="1:27" ht="12.75" hidden="1" customHeight="1" x14ac:dyDescent="0.25">
      <c r="A99" s="347"/>
      <c r="B99" s="350" t="s">
        <v>423</v>
      </c>
      <c r="C99" s="26"/>
      <c r="D99" s="361"/>
      <c r="E99" s="298">
        <f>CAZUL!B96</f>
        <v>0</v>
      </c>
      <c r="F99" s="366">
        <f>CAZUL!N96</f>
        <v>0</v>
      </c>
      <c r="G99" s="352" t="str">
        <f>DESPESAS!D2</f>
        <v>UPA BOTAFOGO</v>
      </c>
      <c r="H99" s="393" t="e">
        <f>VLOOKUP(I99,FORNECEDOR!$A$1:$B$300,2,FALSE)</f>
        <v>#N/A</v>
      </c>
      <c r="I99" s="397">
        <f>CAZUL!E96</f>
        <v>0</v>
      </c>
      <c r="J99" s="361" t="e">
        <f>VLOOKUP(AA99,DESPESAS!$A$2:$B$303,2,FALSE)</f>
        <v>#N/A</v>
      </c>
      <c r="K99" s="361" t="e">
        <f>VLOOKUP(AA99,DESPESAS!$A$2:$C$313,3,FALSE)</f>
        <v>#N/A</v>
      </c>
      <c r="L99" s="353">
        <f>CAZUL!F96</f>
        <v>0</v>
      </c>
      <c r="M99" s="390">
        <f>CAZUL!G96</f>
        <v>0</v>
      </c>
      <c r="N99" s="353">
        <f>CAZUL!H96</f>
        <v>0</v>
      </c>
      <c r="O99" s="298" t="str">
        <f>DESPESAS!E2</f>
        <v>BRADESCO</v>
      </c>
      <c r="P99" s="30"/>
      <c r="AA99" s="394">
        <f>CAZUL!C96</f>
        <v>0</v>
      </c>
    </row>
    <row r="100" spans="1:27" ht="12.75" hidden="1" customHeight="1" x14ac:dyDescent="0.25">
      <c r="A100" s="347"/>
      <c r="B100" s="350" t="s">
        <v>423</v>
      </c>
      <c r="C100" s="26"/>
      <c r="D100" s="361"/>
      <c r="E100" s="298">
        <f>CAZUL!B97</f>
        <v>0</v>
      </c>
      <c r="F100" s="366">
        <f>CAZUL!N97</f>
        <v>0</v>
      </c>
      <c r="G100" s="352" t="str">
        <f>DESPESAS!D2</f>
        <v>UPA BOTAFOGO</v>
      </c>
      <c r="H100" s="393" t="e">
        <f>VLOOKUP(I100,FORNECEDOR!$A$1:$B$300,2,FALSE)</f>
        <v>#N/A</v>
      </c>
      <c r="I100" s="397">
        <f>CAZUL!E97</f>
        <v>0</v>
      </c>
      <c r="J100" s="361" t="e">
        <f>VLOOKUP(AA100,DESPESAS!$A$2:$B$303,2,FALSE)</f>
        <v>#N/A</v>
      </c>
      <c r="K100" s="361" t="e">
        <f>VLOOKUP(AA100,DESPESAS!$A$2:$C$313,3,FALSE)</f>
        <v>#N/A</v>
      </c>
      <c r="L100" s="353">
        <f>CAZUL!F97</f>
        <v>0</v>
      </c>
      <c r="M100" s="390">
        <f>CAZUL!G97</f>
        <v>0</v>
      </c>
      <c r="N100" s="353">
        <f>CAZUL!H97</f>
        <v>0</v>
      </c>
      <c r="O100" s="298" t="str">
        <f>DESPESAS!E2</f>
        <v>BRADESCO</v>
      </c>
      <c r="P100" s="30"/>
      <c r="AA100" s="394">
        <f>CAZUL!C97</f>
        <v>0</v>
      </c>
    </row>
    <row r="101" spans="1:27" ht="12.75" hidden="1" customHeight="1" x14ac:dyDescent="0.25">
      <c r="A101" s="347"/>
      <c r="B101" s="350" t="s">
        <v>423</v>
      </c>
      <c r="C101" s="26"/>
      <c r="D101" s="361"/>
      <c r="E101" s="298">
        <f>CAZUL!B98</f>
        <v>0</v>
      </c>
      <c r="F101" s="366">
        <f>CAZUL!N98</f>
        <v>0</v>
      </c>
      <c r="G101" s="352" t="str">
        <f>DESPESAS!D2</f>
        <v>UPA BOTAFOGO</v>
      </c>
      <c r="H101" s="393" t="e">
        <f>VLOOKUP(I101,FORNECEDOR!$A$1:$B$300,2,FALSE)</f>
        <v>#N/A</v>
      </c>
      <c r="I101" s="397">
        <f>CAZUL!E98</f>
        <v>0</v>
      </c>
      <c r="J101" s="361" t="e">
        <f>VLOOKUP(AA101,DESPESAS!$A$2:$B$303,2,FALSE)</f>
        <v>#N/A</v>
      </c>
      <c r="K101" s="361" t="e">
        <f>VLOOKUP(AA101,DESPESAS!$A$2:$C$313,3,FALSE)</f>
        <v>#N/A</v>
      </c>
      <c r="L101" s="353">
        <f>CAZUL!F98</f>
        <v>0</v>
      </c>
      <c r="M101" s="390">
        <f>CAZUL!G98</f>
        <v>0</v>
      </c>
      <c r="N101" s="353">
        <f>CAZUL!H98</f>
        <v>0</v>
      </c>
      <c r="O101" s="298" t="str">
        <f>DESPESAS!E2</f>
        <v>BRADESCO</v>
      </c>
      <c r="P101" s="30"/>
      <c r="AA101" s="394">
        <f>CAZUL!C98</f>
        <v>0</v>
      </c>
    </row>
    <row r="102" spans="1:27" ht="12.75" hidden="1" customHeight="1" x14ac:dyDescent="0.25">
      <c r="A102" s="347"/>
      <c r="B102" s="350" t="s">
        <v>423</v>
      </c>
      <c r="C102" s="26"/>
      <c r="D102" s="361"/>
      <c r="E102" s="298">
        <f>CAZUL!B99</f>
        <v>0</v>
      </c>
      <c r="F102" s="366">
        <f>CAZUL!N99</f>
        <v>0</v>
      </c>
      <c r="G102" s="352" t="str">
        <f>DESPESAS!D2</f>
        <v>UPA BOTAFOGO</v>
      </c>
      <c r="H102" s="393" t="e">
        <f>VLOOKUP(I102,FORNECEDOR!$A$1:$B$300,2,FALSE)</f>
        <v>#N/A</v>
      </c>
      <c r="I102" s="397">
        <f>CAZUL!E99</f>
        <v>0</v>
      </c>
      <c r="J102" s="361" t="e">
        <f>VLOOKUP(AA102,DESPESAS!$A$2:$B$303,2,FALSE)</f>
        <v>#N/A</v>
      </c>
      <c r="K102" s="361" t="e">
        <f>VLOOKUP(AA102,DESPESAS!$A$2:$C$313,3,FALSE)</f>
        <v>#N/A</v>
      </c>
      <c r="L102" s="353">
        <f>CAZUL!F99</f>
        <v>0</v>
      </c>
      <c r="M102" s="390">
        <f>CAZUL!G99</f>
        <v>0</v>
      </c>
      <c r="N102" s="353">
        <f>CAZUL!H99</f>
        <v>0</v>
      </c>
      <c r="O102" s="298" t="str">
        <f>DESPESAS!E2</f>
        <v>BRADESCO</v>
      </c>
      <c r="P102" s="30"/>
      <c r="AA102" s="394">
        <f>CAZUL!C99</f>
        <v>0</v>
      </c>
    </row>
    <row r="103" spans="1:27" ht="12.75" hidden="1" customHeight="1" x14ac:dyDescent="0.25">
      <c r="A103" s="347"/>
      <c r="B103" s="350" t="s">
        <v>423</v>
      </c>
      <c r="C103" s="26"/>
      <c r="D103" s="361"/>
      <c r="E103" s="298">
        <f>CAZUL!B100</f>
        <v>0</v>
      </c>
      <c r="F103" s="366">
        <f>CAZUL!N100</f>
        <v>0</v>
      </c>
      <c r="G103" s="352" t="str">
        <f>DESPESAS!D2</f>
        <v>UPA BOTAFOGO</v>
      </c>
      <c r="H103" s="393" t="e">
        <f>VLOOKUP(I103,FORNECEDOR!$A$1:$B$300,2,FALSE)</f>
        <v>#N/A</v>
      </c>
      <c r="I103" s="397">
        <f>CAZUL!E100</f>
        <v>0</v>
      </c>
      <c r="J103" s="361" t="e">
        <f>VLOOKUP(AA103,DESPESAS!$A$2:$B$303,2,FALSE)</f>
        <v>#N/A</v>
      </c>
      <c r="K103" s="361" t="e">
        <f>VLOOKUP(AA103,DESPESAS!$A$2:$C$313,3,FALSE)</f>
        <v>#N/A</v>
      </c>
      <c r="L103" s="353">
        <f>CAZUL!F100</f>
        <v>0</v>
      </c>
      <c r="M103" s="390">
        <f>CAZUL!G100</f>
        <v>0</v>
      </c>
      <c r="N103" s="353">
        <f>CAZUL!H100</f>
        <v>0</v>
      </c>
      <c r="O103" s="298" t="str">
        <f>DESPESAS!E2</f>
        <v>BRADESCO</v>
      </c>
      <c r="P103" s="30"/>
      <c r="AA103" s="394">
        <f>CAZUL!C100</f>
        <v>0</v>
      </c>
    </row>
    <row r="104" spans="1:27" ht="12.75" hidden="1" customHeight="1" x14ac:dyDescent="0.25">
      <c r="A104" s="347"/>
      <c r="B104" s="350" t="s">
        <v>423</v>
      </c>
      <c r="C104" s="26"/>
      <c r="D104" s="361"/>
      <c r="E104" s="298">
        <f>CAZUL!B101</f>
        <v>0</v>
      </c>
      <c r="F104" s="366">
        <f>CAZUL!N101</f>
        <v>0</v>
      </c>
      <c r="G104" s="352" t="str">
        <f>DESPESAS!D2</f>
        <v>UPA BOTAFOGO</v>
      </c>
      <c r="H104" s="393" t="e">
        <f>VLOOKUP(I104,FORNECEDOR!$A$1:$B$300,2,FALSE)</f>
        <v>#N/A</v>
      </c>
      <c r="I104" s="397">
        <f>CAZUL!E101</f>
        <v>0</v>
      </c>
      <c r="J104" s="361" t="e">
        <f>VLOOKUP(AA104,DESPESAS!$A$2:$B$303,2,FALSE)</f>
        <v>#N/A</v>
      </c>
      <c r="K104" s="361" t="e">
        <f>VLOOKUP(AA104,DESPESAS!$A$2:$C$313,3,FALSE)</f>
        <v>#N/A</v>
      </c>
      <c r="L104" s="353">
        <f>CAZUL!F101</f>
        <v>0</v>
      </c>
      <c r="M104" s="390">
        <f>CAZUL!G101</f>
        <v>0</v>
      </c>
      <c r="N104" s="353">
        <f>CAZUL!H101</f>
        <v>0</v>
      </c>
      <c r="O104" s="298" t="str">
        <f>DESPESAS!E2</f>
        <v>BRADESCO</v>
      </c>
      <c r="P104" s="30"/>
      <c r="AA104" s="394">
        <f>CAZUL!C101</f>
        <v>0</v>
      </c>
    </row>
    <row r="105" spans="1:27" ht="12.75" hidden="1" customHeight="1" x14ac:dyDescent="0.25">
      <c r="A105" s="347"/>
      <c r="B105" s="350" t="s">
        <v>423</v>
      </c>
      <c r="C105" s="26"/>
      <c r="D105" s="361"/>
      <c r="E105" s="298">
        <f>CAZUL!B102</f>
        <v>0</v>
      </c>
      <c r="F105" s="366">
        <f>CAZUL!N102</f>
        <v>0</v>
      </c>
      <c r="G105" s="352" t="str">
        <f>DESPESAS!D2</f>
        <v>UPA BOTAFOGO</v>
      </c>
      <c r="H105" s="393" t="e">
        <f>VLOOKUP(I105,FORNECEDOR!$A$1:$B$300,2,FALSE)</f>
        <v>#N/A</v>
      </c>
      <c r="I105" s="397">
        <f>CAZUL!E102</f>
        <v>0</v>
      </c>
      <c r="J105" s="361" t="e">
        <f>VLOOKUP(AA105,DESPESAS!$A$2:$B$303,2,FALSE)</f>
        <v>#N/A</v>
      </c>
      <c r="K105" s="361" t="e">
        <f>VLOOKUP(AA105,DESPESAS!$A$2:$C$313,3,FALSE)</f>
        <v>#N/A</v>
      </c>
      <c r="L105" s="353">
        <f>CAZUL!F102</f>
        <v>0</v>
      </c>
      <c r="M105" s="390">
        <f>CAZUL!G102</f>
        <v>0</v>
      </c>
      <c r="N105" s="353">
        <f>CAZUL!H102</f>
        <v>0</v>
      </c>
      <c r="O105" s="298" t="str">
        <f>DESPESAS!E2</f>
        <v>BRADESCO</v>
      </c>
      <c r="P105" s="30"/>
      <c r="AA105" s="394">
        <f>CAZUL!C102</f>
        <v>0</v>
      </c>
    </row>
    <row r="106" spans="1:27" ht="12.75" hidden="1" customHeight="1" x14ac:dyDescent="0.25">
      <c r="A106" s="347"/>
      <c r="B106" s="350" t="s">
        <v>423</v>
      </c>
      <c r="C106" s="26"/>
      <c r="D106" s="361"/>
      <c r="E106" s="298">
        <f>CAZUL!B103</f>
        <v>0</v>
      </c>
      <c r="F106" s="366">
        <f>CAZUL!N103</f>
        <v>0</v>
      </c>
      <c r="G106" s="352" t="str">
        <f>DESPESAS!D2</f>
        <v>UPA BOTAFOGO</v>
      </c>
      <c r="H106" s="393" t="e">
        <f>VLOOKUP(I106,FORNECEDOR!$A$1:$B$300,2,FALSE)</f>
        <v>#N/A</v>
      </c>
      <c r="I106" s="397">
        <f>CAZUL!E103</f>
        <v>0</v>
      </c>
      <c r="J106" s="361" t="e">
        <f>VLOOKUP(AA106,DESPESAS!$A$2:$B$303,2,FALSE)</f>
        <v>#N/A</v>
      </c>
      <c r="K106" s="361" t="e">
        <f>VLOOKUP(AA106,DESPESAS!$A$2:$C$313,3,FALSE)</f>
        <v>#N/A</v>
      </c>
      <c r="L106" s="353">
        <f>CAZUL!F103</f>
        <v>0</v>
      </c>
      <c r="M106" s="390">
        <f>CAZUL!G103</f>
        <v>0</v>
      </c>
      <c r="N106" s="353">
        <f>CAZUL!H103</f>
        <v>0</v>
      </c>
      <c r="O106" s="298" t="str">
        <f>DESPESAS!E2</f>
        <v>BRADESCO</v>
      </c>
      <c r="P106" s="30"/>
      <c r="AA106" s="394">
        <f>CAZUL!C103</f>
        <v>0</v>
      </c>
    </row>
    <row r="107" spans="1:27" ht="12.75" hidden="1" customHeight="1" x14ac:dyDescent="0.25">
      <c r="A107" s="347"/>
      <c r="B107" s="350" t="s">
        <v>423</v>
      </c>
      <c r="C107" s="26"/>
      <c r="D107" s="361"/>
      <c r="E107" s="298">
        <f>CAZUL!B104</f>
        <v>0</v>
      </c>
      <c r="F107" s="366">
        <f>CAZUL!N104</f>
        <v>0</v>
      </c>
      <c r="G107" s="352" t="str">
        <f>DESPESAS!D2</f>
        <v>UPA BOTAFOGO</v>
      </c>
      <c r="H107" s="393" t="e">
        <f>VLOOKUP(I107,FORNECEDOR!$A$1:$B$300,2,FALSE)</f>
        <v>#N/A</v>
      </c>
      <c r="I107" s="397">
        <f>CAZUL!E104</f>
        <v>0</v>
      </c>
      <c r="J107" s="361" t="e">
        <f>VLOOKUP(AA107,DESPESAS!$A$2:$B$303,2,FALSE)</f>
        <v>#N/A</v>
      </c>
      <c r="K107" s="361" t="e">
        <f>VLOOKUP(AA107,DESPESAS!$A$2:$C$313,3,FALSE)</f>
        <v>#N/A</v>
      </c>
      <c r="L107" s="353">
        <f>CAZUL!F104</f>
        <v>0</v>
      </c>
      <c r="M107" s="390">
        <f>CAZUL!G104</f>
        <v>0</v>
      </c>
      <c r="N107" s="353">
        <f>CAZUL!H104</f>
        <v>0</v>
      </c>
      <c r="O107" s="298" t="str">
        <f>DESPESAS!E2</f>
        <v>BRADESCO</v>
      </c>
      <c r="P107" s="30"/>
      <c r="AA107" s="394">
        <f>CAZUL!C104</f>
        <v>0</v>
      </c>
    </row>
    <row r="108" spans="1:27" ht="12.75" hidden="1" customHeight="1" x14ac:dyDescent="0.25">
      <c r="A108" s="347"/>
      <c r="B108" s="350" t="s">
        <v>423</v>
      </c>
      <c r="C108" s="26"/>
      <c r="D108" s="361"/>
      <c r="E108" s="298">
        <f>CAZUL!B105</f>
        <v>0</v>
      </c>
      <c r="F108" s="366">
        <f>CAZUL!N105</f>
        <v>0</v>
      </c>
      <c r="G108" s="352" t="str">
        <f>DESPESAS!D2</f>
        <v>UPA BOTAFOGO</v>
      </c>
      <c r="H108" s="393" t="e">
        <f>VLOOKUP(I108,FORNECEDOR!$A$1:$B$300,2,FALSE)</f>
        <v>#N/A</v>
      </c>
      <c r="I108" s="397">
        <f>CAZUL!E105</f>
        <v>0</v>
      </c>
      <c r="J108" s="361" t="e">
        <f>VLOOKUP(AA108,DESPESAS!$A$2:$B$303,2,FALSE)</f>
        <v>#N/A</v>
      </c>
      <c r="K108" s="361" t="e">
        <f>VLOOKUP(AA108,DESPESAS!$A$2:$C$313,3,FALSE)</f>
        <v>#N/A</v>
      </c>
      <c r="L108" s="353">
        <f>CAZUL!F105</f>
        <v>0</v>
      </c>
      <c r="M108" s="390">
        <f>CAZUL!G105</f>
        <v>0</v>
      </c>
      <c r="N108" s="353">
        <f>CAZUL!H105</f>
        <v>0</v>
      </c>
      <c r="O108" s="298" t="str">
        <f>DESPESAS!E2</f>
        <v>BRADESCO</v>
      </c>
      <c r="P108" s="30"/>
      <c r="AA108" s="394">
        <f>CAZUL!C105</f>
        <v>0</v>
      </c>
    </row>
    <row r="109" spans="1:27" ht="12.75" hidden="1" customHeight="1" x14ac:dyDescent="0.25">
      <c r="A109" s="347"/>
      <c r="B109" s="350" t="s">
        <v>423</v>
      </c>
      <c r="C109" s="26"/>
      <c r="D109" s="361"/>
      <c r="E109" s="298">
        <f>CAZUL!B106</f>
        <v>0</v>
      </c>
      <c r="F109" s="366">
        <f>CAZUL!N106</f>
        <v>0</v>
      </c>
      <c r="G109" s="352" t="str">
        <f>DESPESAS!D2</f>
        <v>UPA BOTAFOGO</v>
      </c>
      <c r="H109" s="393" t="e">
        <f>VLOOKUP(I109,FORNECEDOR!$A$1:$B$300,2,FALSE)</f>
        <v>#N/A</v>
      </c>
      <c r="I109" s="397">
        <f>CAZUL!E106</f>
        <v>0</v>
      </c>
      <c r="J109" s="361" t="e">
        <f>VLOOKUP(AA109,DESPESAS!$A$2:$B$303,2,FALSE)</f>
        <v>#N/A</v>
      </c>
      <c r="K109" s="361" t="e">
        <f>VLOOKUP(AA109,DESPESAS!$A$2:$C$313,3,FALSE)</f>
        <v>#N/A</v>
      </c>
      <c r="L109" s="353">
        <f>CAZUL!F106</f>
        <v>0</v>
      </c>
      <c r="M109" s="390">
        <f>CAZUL!G106</f>
        <v>0</v>
      </c>
      <c r="N109" s="353">
        <f>CAZUL!H106</f>
        <v>0</v>
      </c>
      <c r="O109" s="298" t="str">
        <f>DESPESAS!E2</f>
        <v>BRADESCO</v>
      </c>
      <c r="P109" s="30"/>
      <c r="AA109" s="394">
        <f>CAZUL!C106</f>
        <v>0</v>
      </c>
    </row>
    <row r="110" spans="1:27" ht="12.75" hidden="1" customHeight="1" x14ac:dyDescent="0.25">
      <c r="A110" s="347"/>
      <c r="B110" s="350" t="s">
        <v>423</v>
      </c>
      <c r="C110" s="26"/>
      <c r="D110" s="361"/>
      <c r="E110" s="298">
        <f>CAZUL!B107</f>
        <v>0</v>
      </c>
      <c r="F110" s="366">
        <f>CAZUL!N107</f>
        <v>0</v>
      </c>
      <c r="G110" s="352" t="str">
        <f>DESPESAS!D2</f>
        <v>UPA BOTAFOGO</v>
      </c>
      <c r="H110" s="393" t="e">
        <f>VLOOKUP(I110,FORNECEDOR!$A$1:$B$300,2,FALSE)</f>
        <v>#N/A</v>
      </c>
      <c r="I110" s="397">
        <f>CAZUL!E107</f>
        <v>0</v>
      </c>
      <c r="J110" s="361" t="e">
        <f>VLOOKUP(AA110,DESPESAS!$A$2:$B$303,2,FALSE)</f>
        <v>#N/A</v>
      </c>
      <c r="K110" s="361" t="e">
        <f>VLOOKUP(AA110,DESPESAS!$A$2:$C$313,3,FALSE)</f>
        <v>#N/A</v>
      </c>
      <c r="L110" s="353">
        <f>CAZUL!F107</f>
        <v>0</v>
      </c>
      <c r="M110" s="390">
        <f>CAZUL!G107</f>
        <v>0</v>
      </c>
      <c r="N110" s="353">
        <f>CAZUL!H107</f>
        <v>0</v>
      </c>
      <c r="O110" s="298" t="str">
        <f>DESPESAS!E2</f>
        <v>BRADESCO</v>
      </c>
      <c r="P110" s="30"/>
      <c r="AA110" s="394">
        <f>CAZUL!C107</f>
        <v>0</v>
      </c>
    </row>
    <row r="111" spans="1:27" ht="12.75" hidden="1" customHeight="1" x14ac:dyDescent="0.25">
      <c r="A111" s="347"/>
      <c r="B111" s="350" t="s">
        <v>423</v>
      </c>
      <c r="C111" s="26"/>
      <c r="D111" s="361"/>
      <c r="E111" s="298">
        <f>CAZUL!B108</f>
        <v>0</v>
      </c>
      <c r="F111" s="366">
        <f>CAZUL!N108</f>
        <v>0</v>
      </c>
      <c r="G111" s="352" t="str">
        <f>DESPESAS!D2</f>
        <v>UPA BOTAFOGO</v>
      </c>
      <c r="H111" s="393" t="e">
        <f>VLOOKUP(I111,FORNECEDOR!$A$1:$B$300,2,FALSE)</f>
        <v>#N/A</v>
      </c>
      <c r="I111" s="397">
        <f>CAZUL!E108</f>
        <v>0</v>
      </c>
      <c r="J111" s="361" t="e">
        <f>VLOOKUP(AA111,DESPESAS!$A$2:$B$303,2,FALSE)</f>
        <v>#N/A</v>
      </c>
      <c r="K111" s="361" t="e">
        <f>VLOOKUP(AA111,DESPESAS!$A$2:$C$313,3,FALSE)</f>
        <v>#N/A</v>
      </c>
      <c r="L111" s="353">
        <f>CAZUL!F108</f>
        <v>0</v>
      </c>
      <c r="M111" s="390">
        <f>CAZUL!G108</f>
        <v>0</v>
      </c>
      <c r="N111" s="353">
        <f>CAZUL!H108</f>
        <v>0</v>
      </c>
      <c r="O111" s="298" t="str">
        <f>DESPESAS!E2</f>
        <v>BRADESCO</v>
      </c>
      <c r="P111" s="30"/>
      <c r="AA111" s="394">
        <f>CAZUL!C108</f>
        <v>0</v>
      </c>
    </row>
    <row r="112" spans="1:27" ht="12.75" hidden="1" customHeight="1" x14ac:dyDescent="0.25">
      <c r="A112" s="347"/>
      <c r="B112" s="350" t="s">
        <v>423</v>
      </c>
      <c r="C112" s="26"/>
      <c r="D112" s="361"/>
      <c r="E112" s="298">
        <f>CAZUL!B109</f>
        <v>0</v>
      </c>
      <c r="F112" s="366">
        <f>CAZUL!N109</f>
        <v>0</v>
      </c>
      <c r="G112" s="352" t="str">
        <f>DESPESAS!D2</f>
        <v>UPA BOTAFOGO</v>
      </c>
      <c r="H112" s="393" t="e">
        <f>VLOOKUP(I112,FORNECEDOR!$A$1:$B$300,2,FALSE)</f>
        <v>#N/A</v>
      </c>
      <c r="I112" s="397">
        <f>CAZUL!E109</f>
        <v>0</v>
      </c>
      <c r="J112" s="361" t="e">
        <f>VLOOKUP(AA112,DESPESAS!$A$2:$B$303,2,FALSE)</f>
        <v>#N/A</v>
      </c>
      <c r="K112" s="361" t="e">
        <f>VLOOKUP(AA112,DESPESAS!$A$2:$C$313,3,FALSE)</f>
        <v>#N/A</v>
      </c>
      <c r="L112" s="353">
        <f>CAZUL!F109</f>
        <v>0</v>
      </c>
      <c r="M112" s="390">
        <f>CAZUL!G109</f>
        <v>0</v>
      </c>
      <c r="N112" s="353">
        <f>CAZUL!H109</f>
        <v>0</v>
      </c>
      <c r="O112" s="298" t="str">
        <f>DESPESAS!E2</f>
        <v>BRADESCO</v>
      </c>
      <c r="P112" s="30"/>
      <c r="AA112" s="394">
        <f>CAZUL!C109</f>
        <v>0</v>
      </c>
    </row>
    <row r="113" spans="1:27" ht="12.75" hidden="1" customHeight="1" x14ac:dyDescent="0.25">
      <c r="A113" s="347"/>
      <c r="B113" s="350" t="s">
        <v>423</v>
      </c>
      <c r="C113" s="26"/>
      <c r="D113" s="361"/>
      <c r="E113" s="298">
        <f>CAZUL!B110</f>
        <v>0</v>
      </c>
      <c r="F113" s="366">
        <f>CAZUL!N110</f>
        <v>0</v>
      </c>
      <c r="G113" s="352" t="str">
        <f>DESPESAS!D2</f>
        <v>UPA BOTAFOGO</v>
      </c>
      <c r="H113" s="393" t="e">
        <f>VLOOKUP(I113,FORNECEDOR!$A$1:$B$300,2,FALSE)</f>
        <v>#N/A</v>
      </c>
      <c r="I113" s="397">
        <f>CAZUL!E110</f>
        <v>0</v>
      </c>
      <c r="J113" s="361" t="e">
        <f>VLOOKUP(AA113,DESPESAS!$A$2:$B$303,2,FALSE)</f>
        <v>#N/A</v>
      </c>
      <c r="K113" s="361" t="e">
        <f>VLOOKUP(AA113,DESPESAS!$A$2:$C$313,3,FALSE)</f>
        <v>#N/A</v>
      </c>
      <c r="L113" s="353">
        <f>CAZUL!F110</f>
        <v>0</v>
      </c>
      <c r="M113" s="390">
        <f>CAZUL!G110</f>
        <v>0</v>
      </c>
      <c r="N113" s="353">
        <f>CAZUL!H110</f>
        <v>0</v>
      </c>
      <c r="O113" s="298" t="str">
        <f>DESPESAS!E2</f>
        <v>BRADESCO</v>
      </c>
      <c r="P113" s="30"/>
      <c r="AA113" s="394">
        <f>CAZUL!C110</f>
        <v>0</v>
      </c>
    </row>
    <row r="114" spans="1:27" ht="12.75" hidden="1" customHeight="1" x14ac:dyDescent="0.25">
      <c r="A114" s="347"/>
      <c r="B114" s="350" t="s">
        <v>423</v>
      </c>
      <c r="C114" s="26"/>
      <c r="D114" s="361"/>
      <c r="E114" s="298">
        <f>CAZUL!B111</f>
        <v>0</v>
      </c>
      <c r="F114" s="366">
        <f>CAZUL!N111</f>
        <v>0</v>
      </c>
      <c r="G114" s="352" t="str">
        <f>DESPESAS!D2</f>
        <v>UPA BOTAFOGO</v>
      </c>
      <c r="H114" s="393" t="e">
        <f>VLOOKUP(I114,FORNECEDOR!$A$1:$B$300,2,FALSE)</f>
        <v>#N/A</v>
      </c>
      <c r="I114" s="397">
        <f>CAZUL!E111</f>
        <v>0</v>
      </c>
      <c r="J114" s="361" t="e">
        <f>VLOOKUP(AA114,DESPESAS!$A$2:$B$303,2,FALSE)</f>
        <v>#N/A</v>
      </c>
      <c r="K114" s="361" t="e">
        <f>VLOOKUP(AA114,DESPESAS!$A$2:$C$313,3,FALSE)</f>
        <v>#N/A</v>
      </c>
      <c r="L114" s="353">
        <f>CAZUL!F111</f>
        <v>0</v>
      </c>
      <c r="M114" s="390">
        <f>CAZUL!G111</f>
        <v>0</v>
      </c>
      <c r="N114" s="353">
        <f>CAZUL!H111</f>
        <v>0</v>
      </c>
      <c r="O114" s="298" t="str">
        <f>DESPESAS!E2</f>
        <v>BRADESCO</v>
      </c>
      <c r="P114" s="30"/>
      <c r="AA114" s="394">
        <f>CAZUL!C111</f>
        <v>0</v>
      </c>
    </row>
    <row r="115" spans="1:27" ht="12.75" hidden="1" customHeight="1" x14ac:dyDescent="0.25">
      <c r="A115" s="347"/>
      <c r="B115" s="350" t="s">
        <v>423</v>
      </c>
      <c r="C115" s="26"/>
      <c r="D115" s="361"/>
      <c r="E115" s="298">
        <f>CAZUL!B112</f>
        <v>0</v>
      </c>
      <c r="F115" s="366">
        <f>CAZUL!N112</f>
        <v>0</v>
      </c>
      <c r="G115" s="352" t="str">
        <f>DESPESAS!D2</f>
        <v>UPA BOTAFOGO</v>
      </c>
      <c r="H115" s="393" t="e">
        <f>VLOOKUP(I115,FORNECEDOR!$A$1:$B$300,2,FALSE)</f>
        <v>#N/A</v>
      </c>
      <c r="I115" s="397">
        <f>CAZUL!E112</f>
        <v>0</v>
      </c>
      <c r="J115" s="361" t="e">
        <f>VLOOKUP(AA115,DESPESAS!$A$2:$B$303,2,FALSE)</f>
        <v>#N/A</v>
      </c>
      <c r="K115" s="361" t="e">
        <f>VLOOKUP(AA115,DESPESAS!$A$2:$C$313,3,FALSE)</f>
        <v>#N/A</v>
      </c>
      <c r="L115" s="353">
        <f>CAZUL!F112</f>
        <v>0</v>
      </c>
      <c r="M115" s="390">
        <f>CAZUL!G112</f>
        <v>0</v>
      </c>
      <c r="N115" s="353">
        <f>CAZUL!H112</f>
        <v>0</v>
      </c>
      <c r="O115" s="298" t="str">
        <f>DESPESAS!E2</f>
        <v>BRADESCO</v>
      </c>
      <c r="P115" s="30"/>
      <c r="AA115" s="394">
        <f>CAZUL!C112</f>
        <v>0</v>
      </c>
    </row>
    <row r="116" spans="1:27" ht="12.75" hidden="1" customHeight="1" x14ac:dyDescent="0.25">
      <c r="A116" s="347"/>
      <c r="B116" s="350" t="s">
        <v>423</v>
      </c>
      <c r="C116" s="26"/>
      <c r="D116" s="361"/>
      <c r="E116" s="298">
        <f>CAZUL!B113</f>
        <v>0</v>
      </c>
      <c r="F116" s="366">
        <f>CAZUL!N113</f>
        <v>0</v>
      </c>
      <c r="G116" s="352" t="str">
        <f>DESPESAS!D2</f>
        <v>UPA BOTAFOGO</v>
      </c>
      <c r="H116" s="393" t="e">
        <f>VLOOKUP(I116,FORNECEDOR!$A$1:$B$300,2,FALSE)</f>
        <v>#N/A</v>
      </c>
      <c r="I116" s="397">
        <f>CAZUL!E113</f>
        <v>0</v>
      </c>
      <c r="J116" s="361" t="e">
        <f>VLOOKUP(AA116,DESPESAS!$A$2:$B$303,2,FALSE)</f>
        <v>#N/A</v>
      </c>
      <c r="K116" s="361" t="e">
        <f>VLOOKUP(AA116,DESPESAS!$A$2:$C$313,3,FALSE)</f>
        <v>#N/A</v>
      </c>
      <c r="L116" s="353">
        <f>CAZUL!F113</f>
        <v>0</v>
      </c>
      <c r="M116" s="390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94">
        <f>CAZUL!C113</f>
        <v>0</v>
      </c>
    </row>
    <row r="117" spans="1:27" ht="12.75" hidden="1" customHeight="1" x14ac:dyDescent="0.25">
      <c r="A117" s="347"/>
      <c r="B117" s="350" t="s">
        <v>423</v>
      </c>
      <c r="C117" s="26"/>
      <c r="D117" s="361"/>
      <c r="E117" s="298">
        <f>CAZUL!B114</f>
        <v>0</v>
      </c>
      <c r="F117" s="366">
        <f>CAZUL!N114</f>
        <v>0</v>
      </c>
      <c r="G117" s="352" t="str">
        <f>DESPESAS!D2</f>
        <v>UPA BOTAFOGO</v>
      </c>
      <c r="H117" s="393" t="e">
        <f>VLOOKUP(I117,FORNECEDOR!$A$1:$B$300,2,FALSE)</f>
        <v>#N/A</v>
      </c>
      <c r="I117" s="397">
        <f>CAZUL!E114</f>
        <v>0</v>
      </c>
      <c r="J117" s="361" t="e">
        <f>VLOOKUP(AA117,DESPESAS!$A$2:$B$303,2,FALSE)</f>
        <v>#N/A</v>
      </c>
      <c r="K117" s="361" t="e">
        <f>VLOOKUP(AA117,DESPESAS!$A$2:$C$313,3,FALSE)</f>
        <v>#N/A</v>
      </c>
      <c r="L117" s="353">
        <f>CAZUL!F114</f>
        <v>0</v>
      </c>
      <c r="M117" s="390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94">
        <f>CAZUL!C114</f>
        <v>0</v>
      </c>
    </row>
    <row r="118" spans="1:27" ht="12.75" hidden="1" customHeight="1" x14ac:dyDescent="0.25">
      <c r="A118" s="347"/>
      <c r="B118" s="350" t="s">
        <v>423</v>
      </c>
      <c r="C118" s="26"/>
      <c r="D118" s="361"/>
      <c r="E118" s="298">
        <f>CAZUL!B115</f>
        <v>0</v>
      </c>
      <c r="F118" s="366">
        <f>CAZUL!N115</f>
        <v>0</v>
      </c>
      <c r="G118" s="352" t="str">
        <f>DESPESAS!D2</f>
        <v>UPA BOTAFOGO</v>
      </c>
      <c r="H118" s="393" t="e">
        <f>VLOOKUP(I118,FORNECEDOR!$A$1:$B$300,2,FALSE)</f>
        <v>#N/A</v>
      </c>
      <c r="I118" s="397">
        <f>CAZUL!E115</f>
        <v>0</v>
      </c>
      <c r="J118" s="361" t="e">
        <f>VLOOKUP(AA118,DESPESAS!$A$2:$B$303,2,FALSE)</f>
        <v>#N/A</v>
      </c>
      <c r="K118" s="361" t="e">
        <f>VLOOKUP(AA118,DESPESAS!$A$2:$C$313,3,FALSE)</f>
        <v>#N/A</v>
      </c>
      <c r="L118" s="353">
        <f>CAZUL!F115</f>
        <v>0</v>
      </c>
      <c r="M118" s="390">
        <f>CAZUL!G115</f>
        <v>0</v>
      </c>
      <c r="N118" s="353">
        <f>CAZUL!H115</f>
        <v>0</v>
      </c>
      <c r="O118" s="298" t="str">
        <f>DESPESAS!E2</f>
        <v>BRADESCO</v>
      </c>
      <c r="P118" s="30"/>
      <c r="AA118" s="394">
        <f>CAZUL!C115</f>
        <v>0</v>
      </c>
    </row>
    <row r="119" spans="1:27" ht="12.75" hidden="1" customHeight="1" x14ac:dyDescent="0.25">
      <c r="A119" s="347"/>
      <c r="B119" s="350" t="s">
        <v>423</v>
      </c>
      <c r="C119" s="26"/>
      <c r="D119" s="361"/>
      <c r="E119" s="298">
        <f>CAZUL!B116</f>
        <v>0</v>
      </c>
      <c r="F119" s="366">
        <f>CAZUL!N116</f>
        <v>0</v>
      </c>
      <c r="G119" s="352" t="str">
        <f>DESPESAS!D2</f>
        <v>UPA BOTAFOGO</v>
      </c>
      <c r="H119" s="393" t="e">
        <f>VLOOKUP(I119,FORNECEDOR!$A$1:$B$300,2,FALSE)</f>
        <v>#N/A</v>
      </c>
      <c r="I119" s="397">
        <f>CAZUL!E116</f>
        <v>0</v>
      </c>
      <c r="J119" s="361" t="e">
        <f>VLOOKUP(AA119,DESPESAS!$A$2:$B$303,2,FALSE)</f>
        <v>#N/A</v>
      </c>
      <c r="K119" s="361" t="e">
        <f>VLOOKUP(AA119,DESPESAS!$A$2:$C$313,3,FALSE)</f>
        <v>#N/A</v>
      </c>
      <c r="L119" s="353">
        <f>CAZUL!F116</f>
        <v>0</v>
      </c>
      <c r="M119" s="390">
        <f>CAZUL!G116</f>
        <v>0</v>
      </c>
      <c r="N119" s="353">
        <f>CAZUL!H116</f>
        <v>0</v>
      </c>
      <c r="O119" s="298" t="str">
        <f>DESPESAS!E2</f>
        <v>BRADESCO</v>
      </c>
      <c r="P119" s="30"/>
      <c r="AA119" s="394">
        <f>CAZUL!C116</f>
        <v>0</v>
      </c>
    </row>
    <row r="120" spans="1:27" ht="12.75" hidden="1" customHeight="1" x14ac:dyDescent="0.25">
      <c r="A120" s="347"/>
      <c r="B120" s="350" t="s">
        <v>423</v>
      </c>
      <c r="C120" s="26"/>
      <c r="D120" s="361"/>
      <c r="E120" s="298">
        <f>CAZUL!B117</f>
        <v>0</v>
      </c>
      <c r="F120" s="366">
        <f>CAZUL!N117</f>
        <v>0</v>
      </c>
      <c r="G120" s="352" t="str">
        <f>DESPESAS!D2</f>
        <v>UPA BOTAFOGO</v>
      </c>
      <c r="H120" s="393" t="e">
        <f>VLOOKUP(I120,FORNECEDOR!$A$1:$B$300,2,FALSE)</f>
        <v>#N/A</v>
      </c>
      <c r="I120" s="397">
        <f>CAZUL!E117</f>
        <v>0</v>
      </c>
      <c r="J120" s="361" t="e">
        <f>VLOOKUP(AA120,DESPESAS!$A$2:$B$303,2,FALSE)</f>
        <v>#N/A</v>
      </c>
      <c r="K120" s="361" t="e">
        <f>VLOOKUP(AA120,DESPESAS!$A$2:$C$313,3,FALSE)</f>
        <v>#N/A</v>
      </c>
      <c r="L120" s="353">
        <f>CAZUL!F117</f>
        <v>0</v>
      </c>
      <c r="M120" s="390">
        <f>CAZUL!G117</f>
        <v>0</v>
      </c>
      <c r="N120" s="353">
        <f>CAZUL!H117</f>
        <v>0</v>
      </c>
      <c r="O120" s="298" t="str">
        <f>DESPESAS!E2</f>
        <v>BRADESCO</v>
      </c>
      <c r="P120" s="30"/>
      <c r="AA120" s="394">
        <f>CAZUL!C117</f>
        <v>0</v>
      </c>
    </row>
    <row r="121" spans="1:27" ht="12.75" hidden="1" customHeight="1" x14ac:dyDescent="0.25">
      <c r="A121" s="347"/>
      <c r="B121" s="350" t="s">
        <v>423</v>
      </c>
      <c r="C121" s="26"/>
      <c r="D121" s="361"/>
      <c r="E121" s="298">
        <f>CAZUL!B118</f>
        <v>0</v>
      </c>
      <c r="F121" s="366">
        <f>CAZUL!N118</f>
        <v>0</v>
      </c>
      <c r="G121" s="352" t="str">
        <f>DESPESAS!D2</f>
        <v>UPA BOTAFOGO</v>
      </c>
      <c r="H121" s="393" t="e">
        <f>VLOOKUP(I121,FORNECEDOR!$A$1:$B$300,2,FALSE)</f>
        <v>#N/A</v>
      </c>
      <c r="I121" s="397">
        <f>CAZUL!E118</f>
        <v>0</v>
      </c>
      <c r="J121" s="361" t="e">
        <f>VLOOKUP(AA121,DESPESAS!$A$2:$B$303,2,FALSE)</f>
        <v>#N/A</v>
      </c>
      <c r="K121" s="361" t="e">
        <f>VLOOKUP(AA121,DESPESAS!$A$2:$C$313,3,FALSE)</f>
        <v>#N/A</v>
      </c>
      <c r="L121" s="353">
        <f>CAZUL!F118</f>
        <v>0</v>
      </c>
      <c r="M121" s="390">
        <f>CAZUL!G118</f>
        <v>0</v>
      </c>
      <c r="N121" s="353">
        <f>CAZUL!H118</f>
        <v>0</v>
      </c>
      <c r="O121" s="298" t="str">
        <f>DESPESAS!E2</f>
        <v>BRADESCO</v>
      </c>
      <c r="P121" s="30"/>
      <c r="AA121" s="394">
        <f>CAZUL!C118</f>
        <v>0</v>
      </c>
    </row>
    <row r="122" spans="1:27" ht="12.75" hidden="1" customHeight="1" x14ac:dyDescent="0.25">
      <c r="A122" s="347"/>
      <c r="B122" s="350" t="s">
        <v>423</v>
      </c>
      <c r="C122" s="26"/>
      <c r="D122" s="361"/>
      <c r="E122" s="298">
        <f>CAZUL!B119</f>
        <v>0</v>
      </c>
      <c r="F122" s="366">
        <f>CAZUL!N119</f>
        <v>0</v>
      </c>
      <c r="G122" s="352" t="str">
        <f>DESPESAS!D2</f>
        <v>UPA BOTAFOGO</v>
      </c>
      <c r="H122" s="393" t="e">
        <f>VLOOKUP(I122,FORNECEDOR!$A$1:$B$300,2,FALSE)</f>
        <v>#N/A</v>
      </c>
      <c r="I122" s="397">
        <f>CAZUL!E119</f>
        <v>0</v>
      </c>
      <c r="J122" s="361" t="e">
        <f>VLOOKUP(AA122,DESPESAS!$A$2:$B$303,2,FALSE)</f>
        <v>#N/A</v>
      </c>
      <c r="K122" s="361" t="e">
        <f>VLOOKUP(AA122,DESPESAS!$A$2:$C$313,3,FALSE)</f>
        <v>#N/A</v>
      </c>
      <c r="L122" s="353">
        <f>CAZUL!F119</f>
        <v>0</v>
      </c>
      <c r="M122" s="390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94">
        <f>CAZUL!C119</f>
        <v>0</v>
      </c>
    </row>
    <row r="123" spans="1:27" ht="12.75" hidden="1" customHeight="1" x14ac:dyDescent="0.25">
      <c r="A123" s="347"/>
      <c r="B123" s="350" t="s">
        <v>423</v>
      </c>
      <c r="C123" s="26"/>
      <c r="D123" s="361"/>
      <c r="E123" s="298">
        <f>CAZUL!B120</f>
        <v>0</v>
      </c>
      <c r="F123" s="366">
        <f>CAZUL!N120</f>
        <v>0</v>
      </c>
      <c r="G123" s="352" t="str">
        <f>DESPESAS!D2</f>
        <v>UPA BOTAFOGO</v>
      </c>
      <c r="H123" s="393" t="e">
        <f>VLOOKUP(I123,FORNECEDOR!$A$1:$B$300,2,FALSE)</f>
        <v>#N/A</v>
      </c>
      <c r="I123" s="397">
        <f>CAZUL!E120</f>
        <v>0</v>
      </c>
      <c r="J123" s="361" t="e">
        <f>VLOOKUP(AA123,DESPESAS!$A$2:$B$303,2,FALSE)</f>
        <v>#N/A</v>
      </c>
      <c r="K123" s="361" t="e">
        <f>VLOOKUP(AA123,DESPESAS!$A$2:$C$313,3,FALSE)</f>
        <v>#N/A</v>
      </c>
      <c r="L123" s="353">
        <f>CAZUL!F120</f>
        <v>0</v>
      </c>
      <c r="M123" s="390">
        <f>CAZUL!G120</f>
        <v>0</v>
      </c>
      <c r="N123" s="353">
        <f>CAZUL!H120</f>
        <v>0</v>
      </c>
      <c r="O123" s="298" t="str">
        <f>DESPESAS!E2</f>
        <v>BRADESCO</v>
      </c>
      <c r="P123" s="30"/>
      <c r="AA123" s="394">
        <f>CAZUL!C120</f>
        <v>0</v>
      </c>
    </row>
    <row r="124" spans="1:27" ht="12.75" hidden="1" customHeight="1" x14ac:dyDescent="0.25">
      <c r="A124" s="347"/>
      <c r="B124" s="350" t="s">
        <v>423</v>
      </c>
      <c r="C124" s="26"/>
      <c r="D124" s="361"/>
      <c r="E124" s="298">
        <f>CAZUL!B121</f>
        <v>0</v>
      </c>
      <c r="F124" s="366">
        <f>CAZUL!N121</f>
        <v>0</v>
      </c>
      <c r="G124" s="352" t="str">
        <f>DESPESAS!D2</f>
        <v>UPA BOTAFOGO</v>
      </c>
      <c r="H124" s="393" t="e">
        <f>VLOOKUP(I124,FORNECEDOR!$A$1:$B$300,2,FALSE)</f>
        <v>#N/A</v>
      </c>
      <c r="I124" s="397">
        <f>CAZUL!E121</f>
        <v>0</v>
      </c>
      <c r="J124" s="361" t="e">
        <f>VLOOKUP(AA124,DESPESAS!$A$2:$B$303,2,FALSE)</f>
        <v>#N/A</v>
      </c>
      <c r="K124" s="361" t="e">
        <f>VLOOKUP(AA124,DESPESAS!$A$2:$C$313,3,FALSE)</f>
        <v>#N/A</v>
      </c>
      <c r="L124" s="353">
        <f>CAZUL!F121</f>
        <v>0</v>
      </c>
      <c r="M124" s="390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94">
        <f>CAZUL!C121</f>
        <v>0</v>
      </c>
    </row>
    <row r="125" spans="1:27" ht="12.75" hidden="1" customHeight="1" x14ac:dyDescent="0.25">
      <c r="A125" s="347"/>
      <c r="B125" s="350" t="s">
        <v>423</v>
      </c>
      <c r="C125" s="26"/>
      <c r="D125" s="361"/>
      <c r="E125" s="298">
        <f>CAZUL!B122</f>
        <v>0</v>
      </c>
      <c r="F125" s="366">
        <f>CAZUL!N122</f>
        <v>0</v>
      </c>
      <c r="G125" s="352" t="str">
        <f>DESPESAS!D2</f>
        <v>UPA BOTAFOGO</v>
      </c>
      <c r="H125" s="393" t="e">
        <f>VLOOKUP(I125,FORNECEDOR!$A$1:$B$300,2,FALSE)</f>
        <v>#N/A</v>
      </c>
      <c r="I125" s="397">
        <f>CAZUL!E122</f>
        <v>0</v>
      </c>
      <c r="J125" s="361" t="e">
        <f>VLOOKUP(AA125,DESPESAS!$A$2:$B$303,2,FALSE)</f>
        <v>#N/A</v>
      </c>
      <c r="K125" s="361" t="e">
        <f>VLOOKUP(AA125,DESPESAS!$A$2:$C$313,3,FALSE)</f>
        <v>#N/A</v>
      </c>
      <c r="L125" s="353">
        <f>CAZUL!F122</f>
        <v>0</v>
      </c>
      <c r="M125" s="390">
        <f>CAZUL!G122</f>
        <v>0</v>
      </c>
      <c r="N125" s="353">
        <f>CAZUL!H122</f>
        <v>0</v>
      </c>
      <c r="O125" s="298" t="str">
        <f>DESPESAS!E2</f>
        <v>BRADESCO</v>
      </c>
      <c r="P125" s="30"/>
      <c r="AA125" s="394">
        <f>CAZUL!C122</f>
        <v>0</v>
      </c>
    </row>
    <row r="126" spans="1:27" ht="12.75" hidden="1" customHeight="1" x14ac:dyDescent="0.25">
      <c r="A126" s="347"/>
      <c r="B126" s="350" t="s">
        <v>423</v>
      </c>
      <c r="C126" s="26"/>
      <c r="D126" s="361"/>
      <c r="E126" s="298">
        <f>CAZUL!B123</f>
        <v>0</v>
      </c>
      <c r="F126" s="366">
        <f>CAZUL!N123</f>
        <v>0</v>
      </c>
      <c r="G126" s="352" t="str">
        <f>DESPESAS!D2</f>
        <v>UPA BOTAFOGO</v>
      </c>
      <c r="H126" s="393" t="e">
        <f>VLOOKUP(I126,FORNECEDOR!$A$1:$B$300,2,FALSE)</f>
        <v>#N/A</v>
      </c>
      <c r="I126" s="397">
        <f>CAZUL!E123</f>
        <v>0</v>
      </c>
      <c r="J126" s="361" t="e">
        <f>VLOOKUP(AA126,DESPESAS!$A$2:$B$303,2,FALSE)</f>
        <v>#N/A</v>
      </c>
      <c r="K126" s="361" t="e">
        <f>VLOOKUP(AA126,DESPESAS!$A$2:$C$313,3,FALSE)</f>
        <v>#N/A</v>
      </c>
      <c r="L126" s="353">
        <f>CAZUL!F123</f>
        <v>0</v>
      </c>
      <c r="M126" s="390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94">
        <f>CAZUL!C123</f>
        <v>0</v>
      </c>
    </row>
    <row r="127" spans="1:27" ht="12.75" hidden="1" customHeight="1" x14ac:dyDescent="0.25">
      <c r="A127" s="347"/>
      <c r="B127" s="350" t="s">
        <v>423</v>
      </c>
      <c r="C127" s="26"/>
      <c r="D127" s="361"/>
      <c r="E127" s="298">
        <f>CAZUL!B124</f>
        <v>0</v>
      </c>
      <c r="F127" s="366">
        <f>CAZUL!N124</f>
        <v>0</v>
      </c>
      <c r="G127" s="352" t="str">
        <f>DESPESAS!D2</f>
        <v>UPA BOTAFOGO</v>
      </c>
      <c r="H127" s="393" t="e">
        <f>VLOOKUP(I127,FORNECEDOR!$A$1:$B$300,2,FALSE)</f>
        <v>#N/A</v>
      </c>
      <c r="I127" s="397">
        <f>CAZUL!E124</f>
        <v>0</v>
      </c>
      <c r="J127" s="361" t="e">
        <f>VLOOKUP(AA127,DESPESAS!$A$2:$B$303,2,FALSE)</f>
        <v>#N/A</v>
      </c>
      <c r="K127" s="361" t="e">
        <f>VLOOKUP(AA127,DESPESAS!$A$2:$C$313,3,FALSE)</f>
        <v>#N/A</v>
      </c>
      <c r="L127" s="353">
        <f>CAZUL!F124</f>
        <v>0</v>
      </c>
      <c r="M127" s="390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94">
        <f>CAZUL!C124</f>
        <v>0</v>
      </c>
    </row>
    <row r="128" spans="1:27" ht="12.75" hidden="1" customHeight="1" x14ac:dyDescent="0.25">
      <c r="A128" s="347"/>
      <c r="B128" s="350" t="s">
        <v>423</v>
      </c>
      <c r="C128" s="26"/>
      <c r="D128" s="361"/>
      <c r="E128" s="298">
        <f>CAZUL!B125</f>
        <v>0</v>
      </c>
      <c r="F128" s="366">
        <f>CAZUL!N125</f>
        <v>0</v>
      </c>
      <c r="G128" s="352" t="str">
        <f>DESPESAS!D2</f>
        <v>UPA BOTAFOGO</v>
      </c>
      <c r="H128" s="393" t="e">
        <f>VLOOKUP(I128,FORNECEDOR!$A$1:$B$300,2,FALSE)</f>
        <v>#N/A</v>
      </c>
      <c r="I128" s="397">
        <f>CAZUL!E125</f>
        <v>0</v>
      </c>
      <c r="J128" s="361" t="e">
        <f>VLOOKUP(AA128,DESPESAS!$A$2:$B$303,2,FALSE)</f>
        <v>#N/A</v>
      </c>
      <c r="K128" s="361" t="e">
        <f>VLOOKUP(AA128,DESPESAS!$A$2:$C$313,3,FALSE)</f>
        <v>#N/A</v>
      </c>
      <c r="L128" s="353">
        <f>CAZUL!F125</f>
        <v>0</v>
      </c>
      <c r="M128" s="390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4">
        <f>CAZUL!C125</f>
        <v>0</v>
      </c>
    </row>
    <row r="129" spans="1:27" ht="12.75" hidden="1" customHeight="1" x14ac:dyDescent="0.25">
      <c r="A129" s="347"/>
      <c r="B129" s="350" t="s">
        <v>423</v>
      </c>
      <c r="C129" s="26"/>
      <c r="D129" s="361"/>
      <c r="E129" s="298">
        <f>CAZUL!B126</f>
        <v>0</v>
      </c>
      <c r="F129" s="366">
        <f>CAZUL!N126</f>
        <v>0</v>
      </c>
      <c r="G129" s="352" t="str">
        <f>DESPESAS!D2</f>
        <v>UPA BOTAFOGO</v>
      </c>
      <c r="H129" s="393" t="e">
        <f>VLOOKUP(I129,FORNECEDOR!$A$1:$B$300,2,FALSE)</f>
        <v>#N/A</v>
      </c>
      <c r="I129" s="397">
        <f>CAZUL!E126</f>
        <v>0</v>
      </c>
      <c r="J129" s="361" t="e">
        <f>VLOOKUP(AA129,DESPESAS!$A$2:$B$303,2,FALSE)</f>
        <v>#N/A</v>
      </c>
      <c r="K129" s="361" t="e">
        <f>VLOOKUP(AA129,DESPESAS!$A$2:$C$313,3,FALSE)</f>
        <v>#N/A</v>
      </c>
      <c r="L129" s="353">
        <f>CAZUL!F126</f>
        <v>0</v>
      </c>
      <c r="M129" s="390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94">
        <f>CAZUL!C126</f>
        <v>0</v>
      </c>
    </row>
    <row r="130" spans="1:27" ht="12.75" hidden="1" customHeight="1" x14ac:dyDescent="0.25">
      <c r="A130" s="347"/>
      <c r="B130" s="350" t="s">
        <v>423</v>
      </c>
      <c r="C130" s="26"/>
      <c r="D130" s="361"/>
      <c r="E130" s="298">
        <f>CAZUL!B127</f>
        <v>0</v>
      </c>
      <c r="F130" s="366">
        <f>CAZUL!N127</f>
        <v>0</v>
      </c>
      <c r="G130" s="352" t="str">
        <f>DESPESAS!D2</f>
        <v>UPA BOTAFOGO</v>
      </c>
      <c r="H130" s="393" t="e">
        <f>VLOOKUP(I130,FORNECEDOR!$A$1:$B$300,2,FALSE)</f>
        <v>#N/A</v>
      </c>
      <c r="I130" s="397">
        <f>CAZUL!E127</f>
        <v>0</v>
      </c>
      <c r="J130" s="361" t="e">
        <f>VLOOKUP(AA130,DESPESAS!$A$2:$B$303,2,FALSE)</f>
        <v>#N/A</v>
      </c>
      <c r="K130" s="361" t="e">
        <f>VLOOKUP(AA130,DESPESAS!$A$2:$C$313,3,FALSE)</f>
        <v>#N/A</v>
      </c>
      <c r="L130" s="353">
        <f>CAZUL!F127</f>
        <v>0</v>
      </c>
      <c r="M130" s="390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4">
        <f>CAZUL!C127</f>
        <v>0</v>
      </c>
    </row>
    <row r="131" spans="1:27" ht="12.75" hidden="1" customHeight="1" x14ac:dyDescent="0.25">
      <c r="A131" s="347"/>
      <c r="B131" s="350" t="s">
        <v>423</v>
      </c>
      <c r="C131" s="26"/>
      <c r="D131" s="361"/>
      <c r="E131" s="298">
        <f>CAZUL!B128</f>
        <v>0</v>
      </c>
      <c r="F131" s="366">
        <f>CAZUL!N128</f>
        <v>0</v>
      </c>
      <c r="G131" s="352" t="str">
        <f>DESPESAS!D2</f>
        <v>UPA BOTAFOGO</v>
      </c>
      <c r="H131" s="393" t="e">
        <f>VLOOKUP(I131,FORNECEDOR!$A$1:$B$300,2,FALSE)</f>
        <v>#N/A</v>
      </c>
      <c r="I131" s="397">
        <f>CAZUL!E128</f>
        <v>0</v>
      </c>
      <c r="J131" s="361" t="e">
        <f>VLOOKUP(AA131,DESPESAS!$A$2:$B$303,2,FALSE)</f>
        <v>#N/A</v>
      </c>
      <c r="K131" s="361" t="e">
        <f>VLOOKUP(AA131,DESPESAS!$A$2:$C$313,3,FALSE)</f>
        <v>#N/A</v>
      </c>
      <c r="L131" s="353">
        <f>CAZUL!F128</f>
        <v>0</v>
      </c>
      <c r="M131" s="390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4">
        <f>CAZUL!C128</f>
        <v>0</v>
      </c>
    </row>
    <row r="132" spans="1:27" ht="12.75" hidden="1" customHeight="1" x14ac:dyDescent="0.25">
      <c r="A132" s="347"/>
      <c r="B132" s="350" t="s">
        <v>423</v>
      </c>
      <c r="C132" s="26"/>
      <c r="D132" s="361"/>
      <c r="E132" s="298">
        <f>CAZUL!B129</f>
        <v>0</v>
      </c>
      <c r="F132" s="366">
        <f>CAZUL!N129</f>
        <v>0</v>
      </c>
      <c r="G132" s="352" t="str">
        <f>DESPESAS!D2</f>
        <v>UPA BOTAFOGO</v>
      </c>
      <c r="H132" s="393" t="e">
        <f>VLOOKUP(I132,FORNECEDOR!$A$1:$B$300,2,FALSE)</f>
        <v>#N/A</v>
      </c>
      <c r="I132" s="397">
        <f>CAZUL!E129</f>
        <v>0</v>
      </c>
      <c r="J132" s="361" t="e">
        <f>VLOOKUP(AA132,DESPESAS!$A$2:$B$303,2,FALSE)</f>
        <v>#N/A</v>
      </c>
      <c r="K132" s="361" t="e">
        <f>VLOOKUP(AA132,DESPESAS!$A$2:$C$313,3,FALSE)</f>
        <v>#N/A</v>
      </c>
      <c r="L132" s="353">
        <f>CAZUL!F129</f>
        <v>0</v>
      </c>
      <c r="M132" s="390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4">
        <f>CAZUL!C129</f>
        <v>0</v>
      </c>
    </row>
    <row r="133" spans="1:27" ht="12.75" hidden="1" customHeight="1" x14ac:dyDescent="0.25">
      <c r="A133" s="347"/>
      <c r="B133" s="350" t="s">
        <v>423</v>
      </c>
      <c r="C133" s="26"/>
      <c r="D133" s="361"/>
      <c r="E133" s="298">
        <f>CAZUL!B130</f>
        <v>0</v>
      </c>
      <c r="F133" s="366">
        <f>CAZUL!N130</f>
        <v>0</v>
      </c>
      <c r="G133" s="352" t="str">
        <f>DESPESAS!D2</f>
        <v>UPA BOTAFOGO</v>
      </c>
      <c r="H133" s="393" t="e">
        <f>VLOOKUP(I133,FORNECEDOR!$A$1:$B$300,2,FALSE)</f>
        <v>#N/A</v>
      </c>
      <c r="I133" s="397">
        <f>CAZUL!E130</f>
        <v>0</v>
      </c>
      <c r="J133" s="361" t="e">
        <f>VLOOKUP(AA133,DESPESAS!$A$2:$B$303,2,FALSE)</f>
        <v>#N/A</v>
      </c>
      <c r="K133" s="361" t="e">
        <f>VLOOKUP(AA133,DESPESAS!$A$2:$C$313,3,FALSE)</f>
        <v>#N/A</v>
      </c>
      <c r="L133" s="353">
        <f>CAZUL!F130</f>
        <v>0</v>
      </c>
      <c r="M133" s="390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4">
        <f>CAZUL!C130</f>
        <v>0</v>
      </c>
    </row>
    <row r="134" spans="1:27" ht="12.75" hidden="1" customHeight="1" x14ac:dyDescent="0.25">
      <c r="A134" s="347"/>
      <c r="B134" s="350" t="s">
        <v>423</v>
      </c>
      <c r="C134" s="26"/>
      <c r="D134" s="361"/>
      <c r="E134" s="298">
        <f>CAZUL!B131</f>
        <v>0</v>
      </c>
      <c r="F134" s="366">
        <f>CAZUL!N131</f>
        <v>0</v>
      </c>
      <c r="G134" s="352" t="str">
        <f>DESPESAS!D2</f>
        <v>UPA BOTAFOGO</v>
      </c>
      <c r="H134" s="393" t="e">
        <f>VLOOKUP(I134,FORNECEDOR!$A$1:$B$300,2,FALSE)</f>
        <v>#N/A</v>
      </c>
      <c r="I134" s="397">
        <f>CAZUL!E131</f>
        <v>0</v>
      </c>
      <c r="J134" s="361" t="e">
        <f>VLOOKUP(AA134,DESPESAS!$A$2:$B$303,2,FALSE)</f>
        <v>#N/A</v>
      </c>
      <c r="K134" s="361" t="e">
        <f>VLOOKUP(AA134,DESPESAS!$A$2:$C$313,3,FALSE)</f>
        <v>#N/A</v>
      </c>
      <c r="L134" s="353">
        <f>CAZUL!F131</f>
        <v>0</v>
      </c>
      <c r="M134" s="390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4">
        <f>CAZUL!C131</f>
        <v>0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CAZUL!N132</f>
        <v>0</v>
      </c>
      <c r="G135" s="352" t="str">
        <f>DESPESAS!D2</f>
        <v>UPA BOTAFOGO</v>
      </c>
      <c r="H135" s="393" t="e">
        <f>VLOOKUP(I135,FORNECEDOR!$A$1:$B$300,2,FALSE)</f>
        <v>#N/A</v>
      </c>
      <c r="I135" s="397">
        <f>CAZUL!E132</f>
        <v>0</v>
      </c>
      <c r="J135" s="361" t="e">
        <f>VLOOKUP(AA135,DESPESAS!$A$2:$B$303,2,FALSE)</f>
        <v>#N/A</v>
      </c>
      <c r="K135" s="361" t="e">
        <f>VLOOKUP(AA135,DESPESAS!$A$2:$C$313,3,FALSE)</f>
        <v>#N/A</v>
      </c>
      <c r="L135" s="353">
        <f>CAZUL!F132</f>
        <v>0</v>
      </c>
      <c r="M135" s="390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4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CAZUL!N133</f>
        <v>0</v>
      </c>
      <c r="G136" s="352" t="str">
        <f>DESPESAS!D2</f>
        <v>UPA BOTAFOGO</v>
      </c>
      <c r="H136" s="393" t="e">
        <f>VLOOKUP(I136,FORNECEDOR!$A$1:$B$300,2,FALSE)</f>
        <v>#N/A</v>
      </c>
      <c r="I136" s="397">
        <f>CAZUL!E133</f>
        <v>0</v>
      </c>
      <c r="J136" s="361" t="e">
        <f>VLOOKUP(AA136,DESPESAS!$A$2:$B$303,2,FALSE)</f>
        <v>#N/A</v>
      </c>
      <c r="K136" s="361" t="e">
        <f>VLOOKUP(AA136,DESPESAS!$A$2:$C$313,3,FALSE)</f>
        <v>#N/A</v>
      </c>
      <c r="L136" s="353">
        <f>CAZUL!F133</f>
        <v>0</v>
      </c>
      <c r="M136" s="390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4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CAZUL!N134</f>
        <v>0</v>
      </c>
      <c r="G137" s="352" t="str">
        <f>DESPESAS!D2</f>
        <v>UPA BOTAFOGO</v>
      </c>
      <c r="H137" s="393" t="e">
        <f>VLOOKUP(I137,FORNECEDOR!$A$1:$B$300,2,FALSE)</f>
        <v>#N/A</v>
      </c>
      <c r="I137" s="397">
        <f>CAZUL!E134</f>
        <v>0</v>
      </c>
      <c r="J137" s="361" t="e">
        <f>VLOOKUP(AA137,DESPESAS!$A$2:$B$303,2,FALSE)</f>
        <v>#N/A</v>
      </c>
      <c r="K137" s="361" t="e">
        <f>VLOOKUP(AA137,DESPESAS!$A$2:$C$313,3,FALSE)</f>
        <v>#N/A</v>
      </c>
      <c r="L137" s="353">
        <f>CAZUL!F134</f>
        <v>0</v>
      </c>
      <c r="M137" s="390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4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CAZUL!N135</f>
        <v>0</v>
      </c>
      <c r="G138" s="352" t="str">
        <f>DESPESAS!D2</f>
        <v>UPA BOTAFOGO</v>
      </c>
      <c r="H138" s="393" t="e">
        <f>VLOOKUP(I138,FORNECEDOR!$A$1:$B$300,2,FALSE)</f>
        <v>#N/A</v>
      </c>
      <c r="I138" s="397">
        <f>CAZUL!E135</f>
        <v>0</v>
      </c>
      <c r="J138" s="361" t="e">
        <f>VLOOKUP(AA138,DESPESAS!$A$2:$B$303,2,FALSE)</f>
        <v>#N/A</v>
      </c>
      <c r="K138" s="361" t="e">
        <f>VLOOKUP(AA138,DESPESAS!$A$2:$C$313,3,FALSE)</f>
        <v>#N/A</v>
      </c>
      <c r="L138" s="353">
        <f>CAZUL!F135</f>
        <v>0</v>
      </c>
      <c r="M138" s="390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4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CAZUL!N136</f>
        <v>0</v>
      </c>
      <c r="G139" s="352" t="str">
        <f>DESPESAS!D2</f>
        <v>UPA BOTAFOGO</v>
      </c>
      <c r="H139" s="393" t="e">
        <f>VLOOKUP(I139,FORNECEDOR!$A$1:$B$300,2,FALSE)</f>
        <v>#N/A</v>
      </c>
      <c r="I139" s="397">
        <f>CAZUL!E136</f>
        <v>0</v>
      </c>
      <c r="J139" s="361" t="e">
        <f>VLOOKUP(AA139,DESPESAS!$A$2:$B$303,2,FALSE)</f>
        <v>#N/A</v>
      </c>
      <c r="K139" s="361" t="e">
        <f>VLOOKUP(AA139,DESPESAS!$A$2:$C$313,3,FALSE)</f>
        <v>#N/A</v>
      </c>
      <c r="L139" s="353">
        <f>CAZUL!F136</f>
        <v>0</v>
      </c>
      <c r="M139" s="390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4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CAZUL!N137</f>
        <v>0</v>
      </c>
      <c r="G140" s="352" t="str">
        <f>DESPESAS!D2</f>
        <v>UPA BOTAFOGO</v>
      </c>
      <c r="H140" s="393" t="e">
        <f>VLOOKUP(I140,FORNECEDOR!$A$1:$B$300,2,FALSE)</f>
        <v>#N/A</v>
      </c>
      <c r="I140" s="397">
        <f>CAZUL!E137</f>
        <v>0</v>
      </c>
      <c r="J140" s="361" t="e">
        <f>VLOOKUP(AA140,DESPESAS!$A$2:$B$303,2,FALSE)</f>
        <v>#N/A</v>
      </c>
      <c r="K140" s="361" t="e">
        <f>VLOOKUP(AA140,DESPESAS!$A$2:$C$313,3,FALSE)</f>
        <v>#N/A</v>
      </c>
      <c r="L140" s="353">
        <f>CAZUL!F137</f>
        <v>0</v>
      </c>
      <c r="M140" s="390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4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CAZUL!N138</f>
        <v>0</v>
      </c>
      <c r="G141" s="352" t="str">
        <f>DESPESAS!D2</f>
        <v>UPA BOTAFOGO</v>
      </c>
      <c r="H141" s="393" t="e">
        <f>VLOOKUP(I141,FORNECEDOR!$A$1:$B$300,2,FALSE)</f>
        <v>#N/A</v>
      </c>
      <c r="I141" s="397">
        <f>CAZUL!E138</f>
        <v>0</v>
      </c>
      <c r="J141" s="361" t="e">
        <f>VLOOKUP(AA141,DESPESAS!$A$2:$B$303,2,FALSE)</f>
        <v>#N/A</v>
      </c>
      <c r="K141" s="361" t="e">
        <f>VLOOKUP(AA141,DESPESAS!$A$2:$C$313,3,FALSE)</f>
        <v>#N/A</v>
      </c>
      <c r="L141" s="353">
        <f>CAZUL!F138</f>
        <v>0</v>
      </c>
      <c r="M141" s="390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4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CAZUL!N139</f>
        <v>0</v>
      </c>
      <c r="G142" s="352" t="str">
        <f>DESPESAS!D2</f>
        <v>UPA BOTAFOGO</v>
      </c>
      <c r="H142" s="393" t="e">
        <f>VLOOKUP(I142,FORNECEDOR!$A$1:$B$300,2,FALSE)</f>
        <v>#N/A</v>
      </c>
      <c r="I142" s="397">
        <f>CAZUL!E139</f>
        <v>0</v>
      </c>
      <c r="J142" s="361" t="e">
        <f>VLOOKUP(AA142,DESPESAS!$A$2:$B$303,2,FALSE)</f>
        <v>#N/A</v>
      </c>
      <c r="K142" s="361" t="e">
        <f>VLOOKUP(AA142,DESPESAS!$A$2:$C$313,3,FALSE)</f>
        <v>#N/A</v>
      </c>
      <c r="L142" s="353">
        <f>CAZUL!F139</f>
        <v>0</v>
      </c>
      <c r="M142" s="390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4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CAZUL!N140</f>
        <v>0</v>
      </c>
      <c r="G143" s="352" t="str">
        <f>DESPESAS!D2</f>
        <v>UPA BOTAFOGO</v>
      </c>
      <c r="H143" s="393" t="e">
        <f>VLOOKUP(I143,FORNECEDOR!$A$1:$B$300,2,FALSE)</f>
        <v>#N/A</v>
      </c>
      <c r="I143" s="397">
        <f>CAZUL!E140</f>
        <v>0</v>
      </c>
      <c r="J143" s="361" t="e">
        <f>VLOOKUP(AA143,DESPESAS!$A$2:$B$303,2,FALSE)</f>
        <v>#N/A</v>
      </c>
      <c r="K143" s="361" t="e">
        <f>VLOOKUP(AA143,DESPESAS!$A$2:$C$313,3,FALSE)</f>
        <v>#N/A</v>
      </c>
      <c r="L143" s="353">
        <f>CAZUL!F140</f>
        <v>0</v>
      </c>
      <c r="M143" s="390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4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CAZUL!N141</f>
        <v>0</v>
      </c>
      <c r="G144" s="352" t="str">
        <f>DESPESAS!D2</f>
        <v>UPA BOTAFOGO</v>
      </c>
      <c r="H144" s="393" t="e">
        <f>VLOOKUP(I144,FORNECEDOR!$A$1:$B$300,2,FALSE)</f>
        <v>#N/A</v>
      </c>
      <c r="I144" s="397">
        <f>CAZUL!E141</f>
        <v>0</v>
      </c>
      <c r="J144" s="361" t="e">
        <f>VLOOKUP(AA144,DESPESAS!$A$2:$B$303,2,FALSE)</f>
        <v>#N/A</v>
      </c>
      <c r="K144" s="361" t="e">
        <f>VLOOKUP(AA144,DESPESAS!$A$2:$C$313,3,FALSE)</f>
        <v>#N/A</v>
      </c>
      <c r="L144" s="353">
        <f>CAZUL!F141</f>
        <v>0</v>
      </c>
      <c r="M144" s="390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4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CAZUL!N142</f>
        <v>0</v>
      </c>
      <c r="G145" s="352" t="str">
        <f>DESPESAS!D2</f>
        <v>UPA BOTAFOGO</v>
      </c>
      <c r="H145" s="393" t="e">
        <f>VLOOKUP(I145,FORNECEDOR!$A$1:$B$300,2,FALSE)</f>
        <v>#N/A</v>
      </c>
      <c r="I145" s="397">
        <f>CAZUL!E142</f>
        <v>0</v>
      </c>
      <c r="J145" s="361" t="e">
        <f>VLOOKUP(AA145,DESPESAS!$A$2:$B$303,2,FALSE)</f>
        <v>#N/A</v>
      </c>
      <c r="K145" s="361" t="e">
        <f>VLOOKUP(AA145,DESPESAS!$A$2:$C$313,3,FALSE)</f>
        <v>#N/A</v>
      </c>
      <c r="L145" s="353">
        <f>CAZUL!F142</f>
        <v>0</v>
      </c>
      <c r="M145" s="390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4">
        <f>CAZUL!C142</f>
        <v>0</v>
      </c>
    </row>
    <row r="146" spans="1:27" s="348" customFormat="1" ht="11.25" hidden="1" customHeight="1" x14ac:dyDescent="0.25">
      <c r="A146" s="28" t="s">
        <v>374</v>
      </c>
      <c r="B146" s="350" t="s">
        <v>423</v>
      </c>
      <c r="C146" s="345"/>
      <c r="D146" s="329"/>
      <c r="E146" s="298">
        <f>CAZUL!B143</f>
        <v>0</v>
      </c>
      <c r="F146" s="366">
        <f>CAZUL!N143</f>
        <v>0</v>
      </c>
      <c r="G146" s="352" t="str">
        <f>DESPESAS!D2</f>
        <v>UPA BOTAFOGO</v>
      </c>
      <c r="H146" s="393" t="e">
        <f>VLOOKUP(I146,FORNECEDOR!$A$1:$B$300,2,FALSE)</f>
        <v>#N/A</v>
      </c>
      <c r="I146" s="397">
        <f>CAZUL!E143</f>
        <v>0</v>
      </c>
      <c r="J146" s="361" t="e">
        <f>VLOOKUP(AA146,DESPESAS!$A$2:$B$303,2,FALSE)</f>
        <v>#N/A</v>
      </c>
      <c r="K146" s="361" t="e">
        <f>VLOOKUP(AA146,DESPESAS!$A$2:$C$313,3,FALSE)</f>
        <v>#N/A</v>
      </c>
      <c r="L146" s="353">
        <f>CAZUL!F143</f>
        <v>0</v>
      </c>
      <c r="M146" s="390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4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CAZUL!N144</f>
        <v>0</v>
      </c>
      <c r="G147" s="352" t="str">
        <f>DESPESAS!D2</f>
        <v>UPA BOTAFOGO</v>
      </c>
      <c r="H147" s="393" t="e">
        <f>VLOOKUP(I147,FORNECEDOR!$A$1:$B$300,2,FALSE)</f>
        <v>#N/A</v>
      </c>
      <c r="I147" s="397">
        <f>CAZUL!E144</f>
        <v>0</v>
      </c>
      <c r="J147" s="361" t="e">
        <f>VLOOKUP(AA147,DESPESAS!$A$2:$B$303,2,FALSE)</f>
        <v>#N/A</v>
      </c>
      <c r="K147" s="361" t="e">
        <f>VLOOKUP(AA147,DESPESAS!$A$2:$C$313,3,FALSE)</f>
        <v>#N/A</v>
      </c>
      <c r="L147" s="353">
        <f>CAZUL!F144</f>
        <v>0</v>
      </c>
      <c r="M147" s="390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4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CAZUL!N145</f>
        <v>0</v>
      </c>
      <c r="G148" s="352" t="str">
        <f>DESPESAS!D2</f>
        <v>UPA BOTAFOGO</v>
      </c>
      <c r="H148" s="393" t="e">
        <f>VLOOKUP(I148,FORNECEDOR!$A$1:$B$300,2,FALSE)</f>
        <v>#N/A</v>
      </c>
      <c r="I148" s="397">
        <f>CAZUL!E145</f>
        <v>0</v>
      </c>
      <c r="J148" s="361" t="e">
        <f>VLOOKUP(AA148,DESPESAS!$A$2:$B$303,2,FALSE)</f>
        <v>#N/A</v>
      </c>
      <c r="K148" s="361" t="e">
        <f>VLOOKUP(AA148,DESPESAS!$A$2:$C$313,3,FALSE)</f>
        <v>#N/A</v>
      </c>
      <c r="L148" s="353">
        <f>CAZUL!F145</f>
        <v>0</v>
      </c>
      <c r="M148" s="390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4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CAZUL!N146</f>
        <v>0</v>
      </c>
      <c r="G149" s="352" t="str">
        <f>DESPESAS!D2</f>
        <v>UPA BOTAFOGO</v>
      </c>
      <c r="H149" s="393" t="e">
        <f>VLOOKUP(I149,FORNECEDOR!$A$1:$B$300,2,FALSE)</f>
        <v>#N/A</v>
      </c>
      <c r="I149" s="397">
        <f>CAZUL!E146</f>
        <v>0</v>
      </c>
      <c r="J149" s="361" t="e">
        <f>VLOOKUP(AA149,DESPESAS!$A$2:$B$303,2,FALSE)</f>
        <v>#N/A</v>
      </c>
      <c r="K149" s="361" t="e">
        <f>VLOOKUP(AA149,DESPESAS!$A$2:$C$313,3,FALSE)</f>
        <v>#N/A</v>
      </c>
      <c r="L149" s="353">
        <f>CAZUL!F146</f>
        <v>0</v>
      </c>
      <c r="M149" s="390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4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CAZUL!N147</f>
        <v>0</v>
      </c>
      <c r="G150" s="352" t="str">
        <f>DESPESAS!D2</f>
        <v>UPA BOTAFOGO</v>
      </c>
      <c r="H150" s="393" t="e">
        <f>VLOOKUP(I150,FORNECEDOR!$A$1:$B$300,2,FALSE)</f>
        <v>#N/A</v>
      </c>
      <c r="I150" s="397">
        <f>CAZUL!E147</f>
        <v>0</v>
      </c>
      <c r="J150" s="361" t="e">
        <f>VLOOKUP(AA150,DESPESAS!$A$2:$B$303,2,FALSE)</f>
        <v>#N/A</v>
      </c>
      <c r="K150" s="361" t="e">
        <f>VLOOKUP(AA150,DESPESAS!$A$2:$C$313,3,FALSE)</f>
        <v>#N/A</v>
      </c>
      <c r="L150" s="353">
        <f>CAZUL!F147</f>
        <v>0</v>
      </c>
      <c r="M150" s="390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4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CAZUL!N148</f>
        <v>0</v>
      </c>
      <c r="G151" s="352" t="str">
        <f>DESPESAS!D2</f>
        <v>UPA BOTAFOGO</v>
      </c>
      <c r="H151" s="393" t="e">
        <f>VLOOKUP(I151,FORNECEDOR!$A$1:$B$300,2,FALSE)</f>
        <v>#N/A</v>
      </c>
      <c r="I151" s="397">
        <f>CAZUL!E148</f>
        <v>0</v>
      </c>
      <c r="J151" s="361" t="e">
        <f>VLOOKUP(AA151,DESPESAS!$A$2:$B$303,2,FALSE)</f>
        <v>#N/A</v>
      </c>
      <c r="K151" s="361" t="e">
        <f>VLOOKUP(AA151,DESPESAS!$A$2:$C$313,3,FALSE)</f>
        <v>#N/A</v>
      </c>
      <c r="L151" s="353">
        <f>CAZUL!F148</f>
        <v>0</v>
      </c>
      <c r="M151" s="390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4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CAZUL!N149</f>
        <v>0</v>
      </c>
      <c r="G152" s="352" t="str">
        <f>DESPESAS!D2</f>
        <v>UPA BOTAFOGO</v>
      </c>
      <c r="H152" s="393" t="e">
        <f>VLOOKUP(I152,FORNECEDOR!$A$1:$B$300,2,FALSE)</f>
        <v>#N/A</v>
      </c>
      <c r="I152" s="397">
        <f>CAZUL!E149</f>
        <v>0</v>
      </c>
      <c r="J152" s="361" t="e">
        <f>VLOOKUP(AA152,DESPESAS!$A$2:$B$303,2,FALSE)</f>
        <v>#N/A</v>
      </c>
      <c r="K152" s="361" t="e">
        <f>VLOOKUP(AA152,DESPESAS!$A$2:$C$313,3,FALSE)</f>
        <v>#N/A</v>
      </c>
      <c r="L152" s="353">
        <f>CAZUL!F149</f>
        <v>0</v>
      </c>
      <c r="M152" s="390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4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CAZUL!N150</f>
        <v>0</v>
      </c>
      <c r="G153" s="352" t="str">
        <f>DESPESAS!D2</f>
        <v>UPA BOTAFOGO</v>
      </c>
      <c r="H153" s="393" t="e">
        <f>VLOOKUP(I153,FORNECEDOR!$A$1:$B$300,2,FALSE)</f>
        <v>#N/A</v>
      </c>
      <c r="I153" s="397">
        <f>CAZUL!E150</f>
        <v>0</v>
      </c>
      <c r="J153" s="361" t="e">
        <f>VLOOKUP(AA153,DESPESAS!$A$2:$B$303,2,FALSE)</f>
        <v>#N/A</v>
      </c>
      <c r="K153" s="361" t="e">
        <f>VLOOKUP(AA153,DESPESAS!$A$2:$C$313,3,FALSE)</f>
        <v>#N/A</v>
      </c>
      <c r="L153" s="353">
        <f>CAZUL!F150</f>
        <v>0</v>
      </c>
      <c r="M153" s="390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4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CAZUL!N151</f>
        <v>0</v>
      </c>
      <c r="G154" s="352" t="str">
        <f>DESPESAS!D2</f>
        <v>UPA BOTAFOGO</v>
      </c>
      <c r="H154" s="393" t="e">
        <f>VLOOKUP(I154,FORNECEDOR!$A$1:$B$300,2,FALSE)</f>
        <v>#N/A</v>
      </c>
      <c r="I154" s="397">
        <f>CAZUL!E151</f>
        <v>0</v>
      </c>
      <c r="J154" s="361" t="e">
        <f>VLOOKUP(AA154,DESPESAS!$A$2:$B$303,2,FALSE)</f>
        <v>#N/A</v>
      </c>
      <c r="K154" s="361" t="e">
        <f>VLOOKUP(AA154,DESPESAS!$A$2:$C$313,3,FALSE)</f>
        <v>#N/A</v>
      </c>
      <c r="L154" s="353">
        <f>CAZUL!F151</f>
        <v>0</v>
      </c>
      <c r="M154" s="390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4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CAZUL!N152</f>
        <v>0</v>
      </c>
      <c r="G155" s="352" t="str">
        <f>DESPESAS!D2</f>
        <v>UPA BOTAFOGO</v>
      </c>
      <c r="H155" s="393" t="e">
        <f>VLOOKUP(I155,FORNECEDOR!$A$1:$B$300,2,FALSE)</f>
        <v>#N/A</v>
      </c>
      <c r="I155" s="397">
        <f>CAZUL!E152</f>
        <v>0</v>
      </c>
      <c r="J155" s="361" t="e">
        <f>VLOOKUP(AA155,DESPESAS!$A$2:$B$303,2,FALSE)</f>
        <v>#N/A</v>
      </c>
      <c r="K155" s="361" t="e">
        <f>VLOOKUP(AA155,DESPESAS!$A$2:$C$313,3,FALSE)</f>
        <v>#N/A</v>
      </c>
      <c r="L155" s="353">
        <f>CAZUL!F152</f>
        <v>0</v>
      </c>
      <c r="M155" s="390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4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CAZUL!N153</f>
        <v>0</v>
      </c>
      <c r="G156" s="352" t="str">
        <f>DESPESAS!D2</f>
        <v>UPA BOTAFOGO</v>
      </c>
      <c r="H156" s="393" t="e">
        <f>VLOOKUP(I156,FORNECEDOR!$A$1:$B$300,2,FALSE)</f>
        <v>#N/A</v>
      </c>
      <c r="I156" s="397">
        <f>CAZUL!E153</f>
        <v>0</v>
      </c>
      <c r="J156" s="361" t="e">
        <f>VLOOKUP(AA156,DESPESAS!$A$2:$B$303,2,FALSE)</f>
        <v>#N/A</v>
      </c>
      <c r="K156" s="361" t="e">
        <f>VLOOKUP(AA156,DESPESAS!$A$2:$C$313,3,FALSE)</f>
        <v>#N/A</v>
      </c>
      <c r="L156" s="353">
        <f>CAZUL!F153</f>
        <v>0</v>
      </c>
      <c r="M156" s="390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4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CAZUL!N154</f>
        <v>0</v>
      </c>
      <c r="G157" s="352" t="str">
        <f>DESPESAS!D2</f>
        <v>UPA BOTAFOGO</v>
      </c>
      <c r="H157" s="393" t="e">
        <f>VLOOKUP(I157,FORNECEDOR!$A$1:$B$300,2,FALSE)</f>
        <v>#N/A</v>
      </c>
      <c r="I157" s="397">
        <f>CAZUL!E154</f>
        <v>0</v>
      </c>
      <c r="J157" s="361" t="e">
        <f>VLOOKUP(AA157,DESPESAS!$A$2:$B$303,2,FALSE)</f>
        <v>#N/A</v>
      </c>
      <c r="K157" s="361" t="e">
        <f>VLOOKUP(AA157,DESPESAS!$A$2:$C$313,3,FALSE)</f>
        <v>#N/A</v>
      </c>
      <c r="L157" s="353">
        <f>CAZUL!F154</f>
        <v>0</v>
      </c>
      <c r="M157" s="390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4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CAZUL!N155</f>
        <v>0</v>
      </c>
      <c r="G158" s="352" t="str">
        <f>DESPESAS!D2</f>
        <v>UPA BOTAFOGO</v>
      </c>
      <c r="H158" s="393" t="e">
        <f>VLOOKUP(I158,FORNECEDOR!$A$1:$B$300,2,FALSE)</f>
        <v>#N/A</v>
      </c>
      <c r="I158" s="397">
        <f>CAZUL!E155</f>
        <v>0</v>
      </c>
      <c r="J158" s="361" t="e">
        <f>VLOOKUP(AA158,DESPESAS!$A$2:$B$303,2,FALSE)</f>
        <v>#N/A</v>
      </c>
      <c r="K158" s="361" t="e">
        <f>VLOOKUP(AA158,DESPESAS!$A$2:$C$313,3,FALSE)</f>
        <v>#N/A</v>
      </c>
      <c r="L158" s="353">
        <f>CAZUL!F155</f>
        <v>0</v>
      </c>
      <c r="M158" s="390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4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CAZUL!N156</f>
        <v>0</v>
      </c>
      <c r="G159" s="352" t="str">
        <f>DESPESAS!D2</f>
        <v>UPA BOTAFOGO</v>
      </c>
      <c r="H159" s="393" t="e">
        <f>VLOOKUP(I159,FORNECEDOR!$A$1:$B$300,2,FALSE)</f>
        <v>#N/A</v>
      </c>
      <c r="I159" s="397">
        <f>CAZUL!E156</f>
        <v>0</v>
      </c>
      <c r="J159" s="361" t="e">
        <f>VLOOKUP(AA159,DESPESAS!$A$2:$B$303,2,FALSE)</f>
        <v>#N/A</v>
      </c>
      <c r="K159" s="361" t="e">
        <f>VLOOKUP(AA159,DESPESAS!$A$2:$C$313,3,FALSE)</f>
        <v>#N/A</v>
      </c>
      <c r="L159" s="353">
        <f>CAZUL!F156</f>
        <v>0</v>
      </c>
      <c r="M159" s="390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4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CAZUL!N157</f>
        <v>0</v>
      </c>
      <c r="G160" s="352" t="str">
        <f>DESPESAS!D2</f>
        <v>UPA BOTAFOGO</v>
      </c>
      <c r="H160" s="393" t="e">
        <f>VLOOKUP(I160,FORNECEDOR!$A$1:$B$300,2,FALSE)</f>
        <v>#N/A</v>
      </c>
      <c r="I160" s="397">
        <f>CAZUL!E157</f>
        <v>0</v>
      </c>
      <c r="J160" s="361" t="e">
        <f>VLOOKUP(AA160,DESPESAS!$A$2:$B$303,2,FALSE)</f>
        <v>#N/A</v>
      </c>
      <c r="K160" s="361" t="e">
        <f>VLOOKUP(AA160,DESPESAS!$A$2:$C$313,3,FALSE)</f>
        <v>#N/A</v>
      </c>
      <c r="L160" s="353">
        <f>CAZUL!F157</f>
        <v>0</v>
      </c>
      <c r="M160" s="390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4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CAZUL!N158</f>
        <v>0</v>
      </c>
      <c r="G161" s="352" t="str">
        <f>DESPESAS!D2</f>
        <v>UPA BOTAFOGO</v>
      </c>
      <c r="H161" s="393" t="e">
        <f>VLOOKUP(I161,FORNECEDOR!$A$1:$B$300,2,FALSE)</f>
        <v>#N/A</v>
      </c>
      <c r="I161" s="397">
        <f>CAZUL!E158</f>
        <v>0</v>
      </c>
      <c r="J161" s="361" t="e">
        <f>VLOOKUP(AA161,DESPESAS!$A$2:$B$303,2,FALSE)</f>
        <v>#N/A</v>
      </c>
      <c r="K161" s="361" t="e">
        <f>VLOOKUP(AA161,DESPESAS!$A$2:$C$313,3,FALSE)</f>
        <v>#N/A</v>
      </c>
      <c r="L161" s="353">
        <f>CAZUL!F158</f>
        <v>0</v>
      </c>
      <c r="M161" s="390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4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CAZUL!N159</f>
        <v>0</v>
      </c>
      <c r="G162" s="352" t="str">
        <f>DESPESAS!D2</f>
        <v>UPA BOTAFOGO</v>
      </c>
      <c r="H162" s="393" t="e">
        <f>VLOOKUP(I162,FORNECEDOR!$A$1:$B$300,2,FALSE)</f>
        <v>#N/A</v>
      </c>
      <c r="I162" s="397">
        <f>CAZUL!E159</f>
        <v>0</v>
      </c>
      <c r="J162" s="361" t="e">
        <f>VLOOKUP(AA162,DESPESAS!$A$2:$B$303,2,FALSE)</f>
        <v>#N/A</v>
      </c>
      <c r="K162" s="361" t="e">
        <f>VLOOKUP(AA162,DESPESAS!$A$2:$C$313,3,FALSE)</f>
        <v>#N/A</v>
      </c>
      <c r="L162" s="353">
        <f>CAZUL!F159</f>
        <v>0</v>
      </c>
      <c r="M162" s="390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4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CAZUL!N160</f>
        <v>0</v>
      </c>
      <c r="G163" s="352" t="str">
        <f>DESPESAS!D2</f>
        <v>UPA BOTAFOGO</v>
      </c>
      <c r="H163" s="393" t="e">
        <f>VLOOKUP(I163,FORNECEDOR!$A$1:$B$300,2,FALSE)</f>
        <v>#N/A</v>
      </c>
      <c r="I163" s="397">
        <f>CAZUL!E160</f>
        <v>0</v>
      </c>
      <c r="J163" s="361" t="e">
        <f>VLOOKUP(AA163,DESPESAS!$A$2:$B$303,2,FALSE)</f>
        <v>#N/A</v>
      </c>
      <c r="K163" s="361" t="e">
        <f>VLOOKUP(AA163,DESPESAS!$A$2:$C$313,3,FALSE)</f>
        <v>#N/A</v>
      </c>
      <c r="L163" s="353">
        <f>CAZUL!F160</f>
        <v>0</v>
      </c>
      <c r="M163" s="390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4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CAZUL!N161</f>
        <v>0</v>
      </c>
      <c r="G164" s="352" t="str">
        <f>DESPESAS!D2</f>
        <v>UPA BOTAFOGO</v>
      </c>
      <c r="H164" s="393" t="e">
        <f>VLOOKUP(I164,FORNECEDOR!$A$1:$B$300,2,FALSE)</f>
        <v>#N/A</v>
      </c>
      <c r="I164" s="397">
        <f>CAZUL!E161</f>
        <v>0</v>
      </c>
      <c r="J164" s="361" t="e">
        <f>VLOOKUP(AA164,DESPESAS!$A$2:$B$303,2,FALSE)</f>
        <v>#N/A</v>
      </c>
      <c r="K164" s="361" t="e">
        <f>VLOOKUP(AA164,DESPESAS!$A$2:$C$313,3,FALSE)</f>
        <v>#N/A</v>
      </c>
      <c r="L164" s="353">
        <f>CAZUL!F161</f>
        <v>0</v>
      </c>
      <c r="M164" s="390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4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CAZUL!N162</f>
        <v>0</v>
      </c>
      <c r="G165" s="352" t="str">
        <f>DESPESAS!D2</f>
        <v>UPA BOTAFOGO</v>
      </c>
      <c r="H165" s="393" t="e">
        <f>VLOOKUP(I165,FORNECEDOR!$A$1:$B$300,2,FALSE)</f>
        <v>#N/A</v>
      </c>
      <c r="I165" s="397">
        <f>CAZUL!E162</f>
        <v>0</v>
      </c>
      <c r="J165" s="361" t="e">
        <f>VLOOKUP(AA165,DESPESAS!$A$2:$B$303,2,FALSE)</f>
        <v>#N/A</v>
      </c>
      <c r="K165" s="361" t="e">
        <f>VLOOKUP(AA165,DESPESAS!$A$2:$C$313,3,FALSE)</f>
        <v>#N/A</v>
      </c>
      <c r="L165" s="353">
        <f>CAZUL!F162</f>
        <v>0</v>
      </c>
      <c r="M165" s="390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4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CAZUL!N163</f>
        <v>0</v>
      </c>
      <c r="G166" s="352" t="str">
        <f>DESPESAS!D2</f>
        <v>UPA BOTAFOGO</v>
      </c>
      <c r="H166" s="393" t="e">
        <f>VLOOKUP(I166,FORNECEDOR!$A$1:$B$300,2,FALSE)</f>
        <v>#N/A</v>
      </c>
      <c r="I166" s="397">
        <f>CAZUL!E163</f>
        <v>0</v>
      </c>
      <c r="J166" s="361" t="e">
        <f>VLOOKUP(AA166,DESPESAS!$A$2:$B$303,2,FALSE)</f>
        <v>#N/A</v>
      </c>
      <c r="K166" s="361" t="e">
        <f>VLOOKUP(AA166,DESPESAS!$A$2:$C$313,3,FALSE)</f>
        <v>#N/A</v>
      </c>
      <c r="L166" s="353">
        <f>CAZUL!F163</f>
        <v>0</v>
      </c>
      <c r="M166" s="390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4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CAZUL!N164</f>
        <v>0</v>
      </c>
      <c r="G167" s="352" t="str">
        <f>DESPESAS!D2</f>
        <v>UPA BOTAFOGO</v>
      </c>
      <c r="H167" s="393" t="e">
        <f>VLOOKUP(I167,FORNECEDOR!$A$1:$B$300,2,FALSE)</f>
        <v>#N/A</v>
      </c>
      <c r="I167" s="397">
        <f>CAZUL!E164</f>
        <v>0</v>
      </c>
      <c r="J167" s="361" t="e">
        <f>VLOOKUP(AA167,DESPESAS!$A$2:$B$303,2,FALSE)</f>
        <v>#N/A</v>
      </c>
      <c r="K167" s="361" t="e">
        <f>VLOOKUP(AA167,DESPESAS!$A$2:$C$313,3,FALSE)</f>
        <v>#N/A</v>
      </c>
      <c r="L167" s="353">
        <f>CAZUL!F164</f>
        <v>0</v>
      </c>
      <c r="M167" s="390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4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CAZUL!N165</f>
        <v>0</v>
      </c>
      <c r="G168" s="352" t="str">
        <f>DESPESAS!D2</f>
        <v>UPA BOTAFOGO</v>
      </c>
      <c r="H168" s="393" t="e">
        <f>VLOOKUP(I168,FORNECEDOR!$A$1:$B$300,2,FALSE)</f>
        <v>#N/A</v>
      </c>
      <c r="I168" s="397">
        <f>CAZUL!E165</f>
        <v>0</v>
      </c>
      <c r="J168" s="361" t="e">
        <f>VLOOKUP(AA168,DESPESAS!$A$2:$B$303,2,FALSE)</f>
        <v>#N/A</v>
      </c>
      <c r="K168" s="361" t="e">
        <f>VLOOKUP(AA168,DESPESAS!$A$2:$C$313,3,FALSE)</f>
        <v>#N/A</v>
      </c>
      <c r="L168" s="353">
        <f>CAZUL!F165</f>
        <v>0</v>
      </c>
      <c r="M168" s="390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4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CAZUL!N166</f>
        <v>0</v>
      </c>
      <c r="G169" s="352" t="str">
        <f>DESPESAS!D2</f>
        <v>UPA BOTAFOGO</v>
      </c>
      <c r="H169" s="393" t="e">
        <f>VLOOKUP(I169,FORNECEDOR!$A$1:$B$300,2,FALSE)</f>
        <v>#N/A</v>
      </c>
      <c r="I169" s="397">
        <f>CAZUL!E166</f>
        <v>0</v>
      </c>
      <c r="J169" s="361" t="e">
        <f>VLOOKUP(AA169,DESPESAS!$A$2:$B$303,2,FALSE)</f>
        <v>#N/A</v>
      </c>
      <c r="K169" s="361" t="e">
        <f>VLOOKUP(AA169,DESPESAS!$A$2:$C$313,3,FALSE)</f>
        <v>#N/A</v>
      </c>
      <c r="L169" s="353">
        <f>CAZUL!F166</f>
        <v>0</v>
      </c>
      <c r="M169" s="390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4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CAZUL!N167</f>
        <v>0</v>
      </c>
      <c r="G170" s="352" t="str">
        <f>DESPESAS!D2</f>
        <v>UPA BOTAFOGO</v>
      </c>
      <c r="H170" s="393" t="e">
        <f>VLOOKUP(I170,FORNECEDOR!$A$1:$B$300,2,FALSE)</f>
        <v>#N/A</v>
      </c>
      <c r="I170" s="397">
        <f>CAZUL!E167</f>
        <v>0</v>
      </c>
      <c r="J170" s="361" t="e">
        <f>VLOOKUP(AA170,DESPESAS!$A$2:$B$303,2,FALSE)</f>
        <v>#N/A</v>
      </c>
      <c r="K170" s="361" t="e">
        <f>VLOOKUP(AA170,DESPESAS!$A$2:$C$313,3,FALSE)</f>
        <v>#N/A</v>
      </c>
      <c r="L170" s="353">
        <f>CAZUL!F167</f>
        <v>0</v>
      </c>
      <c r="M170" s="390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4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CAZUL!N168</f>
        <v>0</v>
      </c>
      <c r="G171" s="352" t="str">
        <f>DESPESAS!D2</f>
        <v>UPA BOTAFOGO</v>
      </c>
      <c r="H171" s="393" t="e">
        <f>VLOOKUP(I171,FORNECEDOR!$A$1:$B$300,2,FALSE)</f>
        <v>#N/A</v>
      </c>
      <c r="I171" s="397">
        <f>CAZUL!E168</f>
        <v>0</v>
      </c>
      <c r="J171" s="361" t="e">
        <f>VLOOKUP(AA171,DESPESAS!$A$2:$B$303,2,FALSE)</f>
        <v>#N/A</v>
      </c>
      <c r="K171" s="361" t="e">
        <f>VLOOKUP(AA171,DESPESAS!$A$2:$C$313,3,FALSE)</f>
        <v>#N/A</v>
      </c>
      <c r="L171" s="353">
        <f>CAZUL!F168</f>
        <v>0</v>
      </c>
      <c r="M171" s="390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4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CAZUL!N169</f>
        <v>0</v>
      </c>
      <c r="G172" s="352" t="str">
        <f>DESPESAS!D2</f>
        <v>UPA BOTAFOGO</v>
      </c>
      <c r="H172" s="393" t="e">
        <f>VLOOKUP(I172,FORNECEDOR!$A$1:$B$300,2,FALSE)</f>
        <v>#N/A</v>
      </c>
      <c r="I172" s="397">
        <f>CAZUL!E169</f>
        <v>0</v>
      </c>
      <c r="J172" s="361" t="e">
        <f>VLOOKUP(AA172,DESPESAS!$A$2:$B$303,2,FALSE)</f>
        <v>#N/A</v>
      </c>
      <c r="K172" s="361" t="e">
        <f>VLOOKUP(AA172,DESPESAS!$A$2:$C$313,3,FALSE)</f>
        <v>#N/A</v>
      </c>
      <c r="L172" s="353">
        <f>CAZUL!F169</f>
        <v>0</v>
      </c>
      <c r="M172" s="390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4">
        <f>CAZUL!C169</f>
        <v>0</v>
      </c>
    </row>
    <row r="173" spans="1:27" s="335" customFormat="1" ht="12.75" hidden="1" customHeight="1" x14ac:dyDescent="0.25">
      <c r="A173" s="27" t="s">
        <v>376</v>
      </c>
      <c r="B173" s="350" t="s">
        <v>423</v>
      </c>
      <c r="C173" s="30"/>
      <c r="D173" s="329"/>
      <c r="E173" s="298">
        <f>CAZUL!B170</f>
        <v>0</v>
      </c>
      <c r="F173" s="366">
        <f>CAZUL!N170</f>
        <v>0</v>
      </c>
      <c r="G173" s="352" t="str">
        <f>DESPESAS!D2</f>
        <v>UPA BOTAFOGO</v>
      </c>
      <c r="H173" s="393" t="e">
        <f>VLOOKUP(I173,FORNECEDOR!$A$1:$B$300,2,FALSE)</f>
        <v>#N/A</v>
      </c>
      <c r="I173" s="397">
        <f>CAZUL!E170</f>
        <v>0</v>
      </c>
      <c r="J173" s="361" t="e">
        <f>VLOOKUP(AA173,DESPESAS!$A$2:$B$303,2,FALSE)</f>
        <v>#N/A</v>
      </c>
      <c r="K173" s="361" t="e">
        <f>VLOOKUP(AA173,DESPESAS!$A$2:$C$313,3,FALSE)</f>
        <v>#N/A</v>
      </c>
      <c r="L173" s="353">
        <f>CAZUL!F170</f>
        <v>0</v>
      </c>
      <c r="M173" s="390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4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CAZUL!N171</f>
        <v>0</v>
      </c>
      <c r="G174" s="352" t="str">
        <f>DESPESAS!D2</f>
        <v>UPA BOTAFOGO</v>
      </c>
      <c r="H174" s="393" t="e">
        <f>VLOOKUP(I174,FORNECEDOR!$A$1:$B$300,2,FALSE)</f>
        <v>#N/A</v>
      </c>
      <c r="I174" s="397">
        <f>CAZUL!E171</f>
        <v>0</v>
      </c>
      <c r="J174" s="361" t="e">
        <f>VLOOKUP(AA174,DESPESAS!$A$2:$B$303,2,FALSE)</f>
        <v>#N/A</v>
      </c>
      <c r="K174" s="361" t="e">
        <f>VLOOKUP(AA174,DESPESAS!$A$2:$C$313,3,FALSE)</f>
        <v>#N/A</v>
      </c>
      <c r="L174" s="353">
        <f>CAZUL!F171</f>
        <v>0</v>
      </c>
      <c r="M174" s="390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4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CAZUL!N172</f>
        <v>0</v>
      </c>
      <c r="G175" s="352" t="str">
        <f>DESPESAS!D2</f>
        <v>UPA BOTAFOGO</v>
      </c>
      <c r="H175" s="393" t="e">
        <f>VLOOKUP(I175,FORNECEDOR!$A$1:$B$300,2,FALSE)</f>
        <v>#N/A</v>
      </c>
      <c r="I175" s="397">
        <f>CAZUL!E172</f>
        <v>0</v>
      </c>
      <c r="J175" s="361" t="e">
        <f>VLOOKUP(AA175,DESPESAS!$A$2:$B$303,2,FALSE)</f>
        <v>#N/A</v>
      </c>
      <c r="K175" s="361" t="e">
        <f>VLOOKUP(AA175,DESPESAS!$A$2:$C$313,3,FALSE)</f>
        <v>#N/A</v>
      </c>
      <c r="L175" s="353">
        <f>CAZUL!F172</f>
        <v>0</v>
      </c>
      <c r="M175" s="390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4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CAZUL!N173</f>
        <v>0</v>
      </c>
      <c r="G176" s="352" t="str">
        <f>DESPESAS!D2</f>
        <v>UPA BOTAFOGO</v>
      </c>
      <c r="H176" s="393" t="e">
        <f>VLOOKUP(I176,FORNECEDOR!$A$1:$B$300,2,FALSE)</f>
        <v>#N/A</v>
      </c>
      <c r="I176" s="397">
        <f>CAZUL!E173</f>
        <v>0</v>
      </c>
      <c r="J176" s="361" t="e">
        <f>VLOOKUP(AA176,DESPESAS!$A$2:$B$303,2,FALSE)</f>
        <v>#N/A</v>
      </c>
      <c r="K176" s="361" t="e">
        <f>VLOOKUP(AA176,DESPESAS!$A$2:$C$313,3,FALSE)</f>
        <v>#N/A</v>
      </c>
      <c r="L176" s="353">
        <f>CAZUL!F173</f>
        <v>0</v>
      </c>
      <c r="M176" s="390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4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CAZUL!N174</f>
        <v>0</v>
      </c>
      <c r="G177" s="352" t="str">
        <f>DESPESAS!D2</f>
        <v>UPA BOTAFOGO</v>
      </c>
      <c r="H177" s="393" t="e">
        <f>VLOOKUP(I177,FORNECEDOR!$A$1:$B$300,2,FALSE)</f>
        <v>#N/A</v>
      </c>
      <c r="I177" s="397">
        <f>CAZUL!E174</f>
        <v>0</v>
      </c>
      <c r="J177" s="361" t="e">
        <f>VLOOKUP(AA177,DESPESAS!$A$2:$B$303,2,FALSE)</f>
        <v>#N/A</v>
      </c>
      <c r="K177" s="361" t="e">
        <f>VLOOKUP(AA177,DESPESAS!$A$2:$C$313,3,FALSE)</f>
        <v>#N/A</v>
      </c>
      <c r="L177" s="353">
        <f>CAZUL!F174</f>
        <v>0</v>
      </c>
      <c r="M177" s="390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4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CAZUL!N175</f>
        <v>0</v>
      </c>
      <c r="G178" s="352" t="str">
        <f>DESPESAS!D2</f>
        <v>UPA BOTAFOGO</v>
      </c>
      <c r="H178" s="393" t="e">
        <f>VLOOKUP(I178,FORNECEDOR!$A$1:$B$300,2,FALSE)</f>
        <v>#N/A</v>
      </c>
      <c r="I178" s="397">
        <f>CAZUL!E175</f>
        <v>0</v>
      </c>
      <c r="J178" s="361" t="e">
        <f>VLOOKUP(AA178,DESPESAS!$A$2:$B$303,2,FALSE)</f>
        <v>#N/A</v>
      </c>
      <c r="K178" s="361" t="e">
        <f>VLOOKUP(AA178,DESPESAS!$A$2:$C$313,3,FALSE)</f>
        <v>#N/A</v>
      </c>
      <c r="L178" s="353">
        <f>CAZUL!F175</f>
        <v>0</v>
      </c>
      <c r="M178" s="390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4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CAZUL!N176</f>
        <v>0</v>
      </c>
      <c r="G179" s="352" t="str">
        <f>DESPESAS!D2</f>
        <v>UPA BOTAFOGO</v>
      </c>
      <c r="H179" s="393" t="e">
        <f>VLOOKUP(I179,FORNECEDOR!$A$1:$B$300,2,FALSE)</f>
        <v>#N/A</v>
      </c>
      <c r="I179" s="397">
        <f>CAZUL!E176</f>
        <v>0</v>
      </c>
      <c r="J179" s="361" t="e">
        <f>VLOOKUP(AA179,DESPESAS!$A$2:$B$303,2,FALSE)</f>
        <v>#N/A</v>
      </c>
      <c r="K179" s="361" t="e">
        <f>VLOOKUP(AA179,DESPESAS!$A$2:$C$313,3,FALSE)</f>
        <v>#N/A</v>
      </c>
      <c r="L179" s="353">
        <f>CAZUL!F176</f>
        <v>0</v>
      </c>
      <c r="M179" s="390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4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CAZUL!N177</f>
        <v>0</v>
      </c>
      <c r="G180" s="352" t="str">
        <f>DESPESAS!D2</f>
        <v>UPA BOTAFOGO</v>
      </c>
      <c r="H180" s="393" t="e">
        <f>VLOOKUP(I180,FORNECEDOR!$A$1:$B$300,2,FALSE)</f>
        <v>#N/A</v>
      </c>
      <c r="I180" s="397">
        <f>CAZUL!E177</f>
        <v>0</v>
      </c>
      <c r="J180" s="361" t="e">
        <f>VLOOKUP(AA180,DESPESAS!$A$2:$B$303,2,FALSE)</f>
        <v>#N/A</v>
      </c>
      <c r="K180" s="361" t="e">
        <f>VLOOKUP(AA180,DESPESAS!$A$2:$C$313,3,FALSE)</f>
        <v>#N/A</v>
      </c>
      <c r="L180" s="353">
        <f>CAZUL!F177</f>
        <v>0</v>
      </c>
      <c r="M180" s="390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4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CAZUL!N178</f>
        <v>0</v>
      </c>
      <c r="G181" s="352" t="str">
        <f>DESPESAS!D2</f>
        <v>UPA BOTAFOGO</v>
      </c>
      <c r="H181" s="393" t="e">
        <f>VLOOKUP(I181,FORNECEDOR!$A$1:$B$300,2,FALSE)</f>
        <v>#N/A</v>
      </c>
      <c r="I181" s="397">
        <f>CAZUL!E178</f>
        <v>0</v>
      </c>
      <c r="J181" s="361" t="e">
        <f>VLOOKUP(AA181,DESPESAS!$A$2:$B$303,2,FALSE)</f>
        <v>#N/A</v>
      </c>
      <c r="K181" s="361" t="e">
        <f>VLOOKUP(AA181,DESPESAS!$A$2:$C$313,3,FALSE)</f>
        <v>#N/A</v>
      </c>
      <c r="L181" s="353">
        <f>CAZUL!F178</f>
        <v>0</v>
      </c>
      <c r="M181" s="390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4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CAZUL!N179</f>
        <v>0</v>
      </c>
      <c r="G182" s="352" t="str">
        <f>DESPESAS!D2</f>
        <v>UPA BOTAFOGO</v>
      </c>
      <c r="H182" s="393" t="e">
        <f>VLOOKUP(I182,FORNECEDOR!$A$1:$B$300,2,FALSE)</f>
        <v>#N/A</v>
      </c>
      <c r="I182" s="397">
        <f>CAZUL!E179</f>
        <v>0</v>
      </c>
      <c r="J182" s="361" t="e">
        <f>VLOOKUP(AA182,DESPESAS!$A$2:$B$303,2,FALSE)</f>
        <v>#N/A</v>
      </c>
      <c r="K182" s="361" t="e">
        <f>VLOOKUP(AA182,DESPESAS!$A$2:$C$313,3,FALSE)</f>
        <v>#N/A</v>
      </c>
      <c r="L182" s="353">
        <f>CAZUL!F179</f>
        <v>0</v>
      </c>
      <c r="M182" s="390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4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CAZUL!N180</f>
        <v>0</v>
      </c>
      <c r="G183" s="352" t="str">
        <f>DESPESAS!D2</f>
        <v>UPA BOTAFOGO</v>
      </c>
      <c r="H183" s="393" t="e">
        <f>VLOOKUP(I183,FORNECEDOR!$A$1:$B$300,2,FALSE)</f>
        <v>#N/A</v>
      </c>
      <c r="I183" s="397">
        <f>CAZUL!E180</f>
        <v>0</v>
      </c>
      <c r="J183" s="361" t="e">
        <f>VLOOKUP(AA183,DESPESAS!$A$2:$B$303,2,FALSE)</f>
        <v>#N/A</v>
      </c>
      <c r="K183" s="361" t="e">
        <f>VLOOKUP(AA183,DESPESAS!$A$2:$C$313,3,FALSE)</f>
        <v>#N/A</v>
      </c>
      <c r="L183" s="353">
        <f>CAZUL!F180</f>
        <v>0</v>
      </c>
      <c r="M183" s="390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4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CAZUL!N181</f>
        <v>0</v>
      </c>
      <c r="G184" s="352" t="str">
        <f>DESPESAS!D2</f>
        <v>UPA BOTAFOGO</v>
      </c>
      <c r="H184" s="393" t="e">
        <f>VLOOKUP(I184,FORNECEDOR!$A$1:$B$300,2,FALSE)</f>
        <v>#N/A</v>
      </c>
      <c r="I184" s="397">
        <f>CAZUL!E181</f>
        <v>0</v>
      </c>
      <c r="J184" s="361" t="e">
        <f>VLOOKUP(AA184,DESPESAS!$A$2:$B$303,2,FALSE)</f>
        <v>#N/A</v>
      </c>
      <c r="K184" s="361" t="e">
        <f>VLOOKUP(AA184,DESPESAS!$A$2:$C$313,3,FALSE)</f>
        <v>#N/A</v>
      </c>
      <c r="L184" s="353">
        <f>CAZUL!F181</f>
        <v>0</v>
      </c>
      <c r="M184" s="390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4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CAZUL!N182</f>
        <v>0</v>
      </c>
      <c r="G185" s="352" t="str">
        <f>DESPESAS!D2</f>
        <v>UPA BOTAFOGO</v>
      </c>
      <c r="H185" s="393" t="e">
        <f>VLOOKUP(I185,FORNECEDOR!$A$1:$B$300,2,FALSE)</f>
        <v>#N/A</v>
      </c>
      <c r="I185" s="397">
        <f>CAZUL!E182</f>
        <v>0</v>
      </c>
      <c r="J185" s="361" t="e">
        <f>VLOOKUP(AA185,DESPESAS!$A$2:$B$303,2,FALSE)</f>
        <v>#N/A</v>
      </c>
      <c r="K185" s="361" t="e">
        <f>VLOOKUP(AA185,DESPESAS!$A$2:$C$313,3,FALSE)</f>
        <v>#N/A</v>
      </c>
      <c r="L185" s="353">
        <f>CAZUL!F182</f>
        <v>0</v>
      </c>
      <c r="M185" s="390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4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CAZUL!N183</f>
        <v>0</v>
      </c>
      <c r="G186" s="352" t="str">
        <f>DESPESAS!D2</f>
        <v>UPA BOTAFOGO</v>
      </c>
      <c r="H186" s="393" t="e">
        <f>VLOOKUP(I186,FORNECEDOR!$A$1:$B$300,2,FALSE)</f>
        <v>#N/A</v>
      </c>
      <c r="I186" s="397">
        <f>CAZUL!E183</f>
        <v>0</v>
      </c>
      <c r="J186" s="361" t="e">
        <f>VLOOKUP(AA186,DESPESAS!$A$2:$B$303,2,FALSE)</f>
        <v>#N/A</v>
      </c>
      <c r="K186" s="361" t="e">
        <f>VLOOKUP(AA186,DESPESAS!$A$2:$C$313,3,FALSE)</f>
        <v>#N/A</v>
      </c>
      <c r="L186" s="353">
        <f>CAZUL!F183</f>
        <v>0</v>
      </c>
      <c r="M186" s="390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4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CAZUL!N184</f>
        <v>0</v>
      </c>
      <c r="G187" s="352" t="str">
        <f>DESPESAS!D2</f>
        <v>UPA BOTAFOGO</v>
      </c>
      <c r="H187" s="393" t="e">
        <f>VLOOKUP(I187,FORNECEDOR!$A$1:$B$300,2,FALSE)</f>
        <v>#N/A</v>
      </c>
      <c r="I187" s="397">
        <f>CAZUL!E184</f>
        <v>0</v>
      </c>
      <c r="J187" s="361" t="e">
        <f>VLOOKUP(AA187,DESPESAS!$A$2:$B$303,2,FALSE)</f>
        <v>#N/A</v>
      </c>
      <c r="K187" s="361" t="e">
        <f>VLOOKUP(AA187,DESPESAS!$A$2:$C$313,3,FALSE)</f>
        <v>#N/A</v>
      </c>
      <c r="L187" s="353">
        <f>CAZUL!F184</f>
        <v>0</v>
      </c>
      <c r="M187" s="390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4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CAZUL!N185</f>
        <v>0</v>
      </c>
      <c r="G188" s="352" t="str">
        <f>DESPESAS!D2</f>
        <v>UPA BOTAFOGO</v>
      </c>
      <c r="H188" s="393" t="e">
        <f>VLOOKUP(I188,FORNECEDOR!$A$1:$B$300,2,FALSE)</f>
        <v>#N/A</v>
      </c>
      <c r="I188" s="397">
        <f>CAZUL!E185</f>
        <v>0</v>
      </c>
      <c r="J188" s="361" t="e">
        <f>VLOOKUP(AA188,DESPESAS!$A$2:$B$303,2,FALSE)</f>
        <v>#N/A</v>
      </c>
      <c r="K188" s="361" t="e">
        <f>VLOOKUP(AA188,DESPESAS!$A$2:$C$313,3,FALSE)</f>
        <v>#N/A</v>
      </c>
      <c r="L188" s="353">
        <f>CAZUL!F185</f>
        <v>0</v>
      </c>
      <c r="M188" s="390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4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CAZUL!N186</f>
        <v>0</v>
      </c>
      <c r="G189" s="352" t="str">
        <f>DESPESAS!D2</f>
        <v>UPA BOTAFOGO</v>
      </c>
      <c r="H189" s="393" t="e">
        <f>VLOOKUP(I189,FORNECEDOR!$A$1:$B$300,2,FALSE)</f>
        <v>#N/A</v>
      </c>
      <c r="I189" s="397">
        <f>CAZUL!E186</f>
        <v>0</v>
      </c>
      <c r="J189" s="361" t="e">
        <f>VLOOKUP(AA189,DESPESAS!$A$2:$B$303,2,FALSE)</f>
        <v>#N/A</v>
      </c>
      <c r="K189" s="361" t="e">
        <f>VLOOKUP(AA189,DESPESAS!$A$2:$C$313,3,FALSE)</f>
        <v>#N/A</v>
      </c>
      <c r="L189" s="353">
        <f>CAZUL!F186</f>
        <v>0</v>
      </c>
      <c r="M189" s="390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4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CAZUL!N187</f>
        <v>0</v>
      </c>
      <c r="G190" s="352" t="str">
        <f>DESPESAS!D2</f>
        <v>UPA BOTAFOGO</v>
      </c>
      <c r="H190" s="393" t="e">
        <f>VLOOKUP(I190,FORNECEDOR!$A$1:$B$300,2,FALSE)</f>
        <v>#N/A</v>
      </c>
      <c r="I190" s="397">
        <f>CAZUL!E187</f>
        <v>0</v>
      </c>
      <c r="J190" s="361" t="e">
        <f>VLOOKUP(AA190,DESPESAS!$A$2:$B$303,2,FALSE)</f>
        <v>#N/A</v>
      </c>
      <c r="K190" s="361" t="e">
        <f>VLOOKUP(AA190,DESPESAS!$A$2:$C$313,3,FALSE)</f>
        <v>#N/A</v>
      </c>
      <c r="L190" s="353">
        <f>CAZUL!F187</f>
        <v>0</v>
      </c>
      <c r="M190" s="390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4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CAZUL!N188</f>
        <v>0</v>
      </c>
      <c r="G191" s="352" t="str">
        <f>DESPESAS!D2</f>
        <v>UPA BOTAFOGO</v>
      </c>
      <c r="H191" s="393" t="e">
        <f>VLOOKUP(I191,FORNECEDOR!$A$1:$B$300,2,FALSE)</f>
        <v>#N/A</v>
      </c>
      <c r="I191" s="397">
        <f>CAZUL!E188</f>
        <v>0</v>
      </c>
      <c r="J191" s="361" t="e">
        <f>VLOOKUP(AA191,DESPESAS!$A$2:$B$303,2,FALSE)</f>
        <v>#N/A</v>
      </c>
      <c r="K191" s="361" t="e">
        <f>VLOOKUP(AA191,DESPESAS!$A$2:$C$313,3,FALSE)</f>
        <v>#N/A</v>
      </c>
      <c r="L191" s="353">
        <f>CAZUL!F188</f>
        <v>0</v>
      </c>
      <c r="M191" s="390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4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CAZUL!N189</f>
        <v>0</v>
      </c>
      <c r="G192" s="352" t="str">
        <f>DESPESAS!D2</f>
        <v>UPA BOTAFOGO</v>
      </c>
      <c r="H192" s="393" t="e">
        <f>VLOOKUP(I192,FORNECEDOR!$A$1:$B$300,2,FALSE)</f>
        <v>#N/A</v>
      </c>
      <c r="I192" s="397">
        <f>CAZUL!E189</f>
        <v>0</v>
      </c>
      <c r="J192" s="361" t="e">
        <f>VLOOKUP(AA192,DESPESAS!$A$2:$B$303,2,FALSE)</f>
        <v>#N/A</v>
      </c>
      <c r="K192" s="361" t="e">
        <f>VLOOKUP(AA192,DESPESAS!$A$2:$C$313,3,FALSE)</f>
        <v>#N/A</v>
      </c>
      <c r="L192" s="353">
        <f>CAZUL!F189</f>
        <v>0</v>
      </c>
      <c r="M192" s="390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4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CAZUL!N190</f>
        <v>0</v>
      </c>
      <c r="G193" s="352" t="str">
        <f>DESPESAS!D2</f>
        <v>UPA BOTAFOGO</v>
      </c>
      <c r="H193" s="393" t="e">
        <f>VLOOKUP(I193,FORNECEDOR!$A$1:$B$300,2,FALSE)</f>
        <v>#N/A</v>
      </c>
      <c r="I193" s="397">
        <f>CAZUL!E190</f>
        <v>0</v>
      </c>
      <c r="J193" s="361" t="e">
        <f>VLOOKUP(AA193,DESPESAS!$A$2:$B$303,2,FALSE)</f>
        <v>#N/A</v>
      </c>
      <c r="K193" s="361" t="e">
        <f>VLOOKUP(AA193,DESPESAS!$A$2:$C$313,3,FALSE)</f>
        <v>#N/A</v>
      </c>
      <c r="L193" s="353">
        <f>CAZUL!F190</f>
        <v>0</v>
      </c>
      <c r="M193" s="390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4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CAZUL!N191</f>
        <v>0</v>
      </c>
      <c r="G194" s="352" t="str">
        <f>DESPESAS!D2</f>
        <v>UPA BOTAFOGO</v>
      </c>
      <c r="H194" s="393" t="e">
        <f>VLOOKUP(I194,FORNECEDOR!$A$1:$B$300,2,FALSE)</f>
        <v>#N/A</v>
      </c>
      <c r="I194" s="397">
        <f>CAZUL!E191</f>
        <v>0</v>
      </c>
      <c r="J194" s="361" t="e">
        <f>VLOOKUP(AA194,DESPESAS!$A$2:$B$303,2,FALSE)</f>
        <v>#N/A</v>
      </c>
      <c r="K194" s="361" t="e">
        <f>VLOOKUP(AA194,DESPESAS!$A$2:$C$313,3,FALSE)</f>
        <v>#N/A</v>
      </c>
      <c r="L194" s="353">
        <f>CAZUL!F191</f>
        <v>0</v>
      </c>
      <c r="M194" s="390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4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CAZUL!N192</f>
        <v>0</v>
      </c>
      <c r="G195" s="352" t="str">
        <f>DESPESAS!D2</f>
        <v>UPA BOTAFOGO</v>
      </c>
      <c r="H195" s="393" t="e">
        <f>VLOOKUP(I195,FORNECEDOR!$A$1:$B$300,2,FALSE)</f>
        <v>#N/A</v>
      </c>
      <c r="I195" s="397">
        <f>CAZUL!E192</f>
        <v>0</v>
      </c>
      <c r="J195" s="361" t="e">
        <f>VLOOKUP(AA195,DESPESAS!$A$2:$B$303,2,FALSE)</f>
        <v>#N/A</v>
      </c>
      <c r="K195" s="361" t="e">
        <f>VLOOKUP(AA195,DESPESAS!$A$2:$C$313,3,FALSE)</f>
        <v>#N/A</v>
      </c>
      <c r="L195" s="353">
        <f>CAZUL!F192</f>
        <v>0</v>
      </c>
      <c r="M195" s="390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4">
        <f>CAZUL!C192</f>
        <v>0</v>
      </c>
    </row>
    <row r="196" spans="1:27" s="335" customFormat="1" ht="12.75" hidden="1" customHeight="1" x14ac:dyDescent="0.25">
      <c r="A196" s="27" t="s">
        <v>376</v>
      </c>
      <c r="B196" s="350" t="s">
        <v>423</v>
      </c>
      <c r="C196" s="30"/>
      <c r="D196" s="361"/>
      <c r="E196" s="298">
        <f>CAZUL!B193</f>
        <v>0</v>
      </c>
      <c r="F196" s="366">
        <f>CAZUL!N193</f>
        <v>0</v>
      </c>
      <c r="G196" s="352" t="str">
        <f>DESPESAS!D2</f>
        <v>UPA BOTAFOGO</v>
      </c>
      <c r="H196" s="393" t="e">
        <f>VLOOKUP(I196,FORNECEDOR!$A$1:$B$300,2,FALSE)</f>
        <v>#N/A</v>
      </c>
      <c r="I196" s="397">
        <f>CAZUL!E193</f>
        <v>0</v>
      </c>
      <c r="J196" s="361" t="e">
        <f>VLOOKUP(AA196,DESPESAS!$A$2:$B$303,2,FALSE)</f>
        <v>#N/A</v>
      </c>
      <c r="K196" s="361" t="e">
        <f>VLOOKUP(AA196,DESPESAS!$A$2:$C$313,3,FALSE)</f>
        <v>#N/A</v>
      </c>
      <c r="L196" s="353">
        <f>CAZUL!F193</f>
        <v>0</v>
      </c>
      <c r="M196" s="390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4">
        <f>CAZUL!C193</f>
        <v>0</v>
      </c>
    </row>
    <row r="197" spans="1:27" s="335" customFormat="1" ht="12.75" hidden="1" customHeight="1" x14ac:dyDescent="0.25">
      <c r="A197" s="27" t="s">
        <v>376</v>
      </c>
      <c r="B197" s="350" t="s">
        <v>423</v>
      </c>
      <c r="C197" s="30"/>
      <c r="D197" s="329"/>
      <c r="E197" s="298">
        <f>CAZUL!B194</f>
        <v>0</v>
      </c>
      <c r="F197" s="366">
        <f>CAZUL!N194</f>
        <v>0</v>
      </c>
      <c r="G197" s="352" t="str">
        <f>DESPESAS!D2</f>
        <v>UPA BOTAFOGO</v>
      </c>
      <c r="H197" s="393" t="e">
        <f>VLOOKUP(I197,FORNECEDOR!$A$1:$B$300,2,FALSE)</f>
        <v>#N/A</v>
      </c>
      <c r="I197" s="397">
        <f>CAZUL!E194</f>
        <v>0</v>
      </c>
      <c r="J197" s="361" t="e">
        <f>VLOOKUP(AA197,DESPESAS!$A$2:$B$303,2,FALSE)</f>
        <v>#N/A</v>
      </c>
      <c r="K197" s="361" t="e">
        <f>VLOOKUP(AA197,DESPESAS!$A$2:$C$313,3,FALSE)</f>
        <v>#N/A</v>
      </c>
      <c r="L197" s="353">
        <f>CAZUL!F194</f>
        <v>0</v>
      </c>
      <c r="M197" s="390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4">
        <f>CAZUL!C194</f>
        <v>0</v>
      </c>
    </row>
    <row r="198" spans="1:27" s="335" customFormat="1" ht="12.75" hidden="1" customHeight="1" x14ac:dyDescent="0.25">
      <c r="A198" s="27" t="s">
        <v>376</v>
      </c>
      <c r="B198" s="350" t="s">
        <v>423</v>
      </c>
      <c r="C198" s="30"/>
      <c r="D198" s="361"/>
      <c r="E198" s="298">
        <f>CAZUL!B195</f>
        <v>0</v>
      </c>
      <c r="F198" s="366">
        <f>CAZUL!N195</f>
        <v>0</v>
      </c>
      <c r="G198" s="352" t="str">
        <f>DESPESAS!D2</f>
        <v>UPA BOTAFOGO</v>
      </c>
      <c r="H198" s="393" t="e">
        <f>VLOOKUP(I198,FORNECEDOR!$A$1:$B$300,2,FALSE)</f>
        <v>#N/A</v>
      </c>
      <c r="I198" s="397">
        <f>CAZUL!E195</f>
        <v>0</v>
      </c>
      <c r="J198" s="361" t="e">
        <f>VLOOKUP(AA198,DESPESAS!$A$2:$B$303,2,FALSE)</f>
        <v>#N/A</v>
      </c>
      <c r="K198" s="361" t="e">
        <f>VLOOKUP(AA198,DESPESAS!$A$2:$C$313,3,FALSE)</f>
        <v>#N/A</v>
      </c>
      <c r="L198" s="353">
        <f>CAZUL!F195</f>
        <v>0</v>
      </c>
      <c r="M198" s="390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4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CAZUL!N196</f>
        <v>0</v>
      </c>
      <c r="G199" s="352" t="str">
        <f>DESPESAS!D2</f>
        <v>UPA BOTAFOGO</v>
      </c>
      <c r="H199" s="393" t="e">
        <f>VLOOKUP(I199,FORNECEDOR!$A$1:$B$300,2,FALSE)</f>
        <v>#N/A</v>
      </c>
      <c r="I199" s="397">
        <f>CAZUL!E196</f>
        <v>0</v>
      </c>
      <c r="J199" s="361" t="e">
        <f>VLOOKUP(AA199,DESPESAS!$A$2:$B$303,2,FALSE)</f>
        <v>#N/A</v>
      </c>
      <c r="K199" s="361" t="e">
        <f>VLOOKUP(AA199,DESPESAS!$A$2:$C$313,3,FALSE)</f>
        <v>#N/A</v>
      </c>
      <c r="L199" s="353">
        <f>CAZUL!F196</f>
        <v>0</v>
      </c>
      <c r="M199" s="390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4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CAZUL!N197</f>
        <v>0</v>
      </c>
      <c r="G200" s="352" t="str">
        <f>DESPESAS!D2</f>
        <v>UPA BOTAFOGO</v>
      </c>
      <c r="H200" s="393" t="e">
        <f>VLOOKUP(I200,FORNECEDOR!$A$1:$B$300,2,FALSE)</f>
        <v>#N/A</v>
      </c>
      <c r="I200" s="397">
        <f>CAZUL!E197</f>
        <v>0</v>
      </c>
      <c r="J200" s="361" t="e">
        <f>VLOOKUP(AA200,DESPESAS!$A$2:$B$303,2,FALSE)</f>
        <v>#N/A</v>
      </c>
      <c r="K200" s="361" t="e">
        <f>VLOOKUP(AA200,DESPESAS!$A$2:$C$313,3,FALSE)</f>
        <v>#N/A</v>
      </c>
      <c r="L200" s="353">
        <f>CAZUL!F197</f>
        <v>0</v>
      </c>
      <c r="M200" s="390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4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CAZUL!N198</f>
        <v>0</v>
      </c>
      <c r="G201" s="352" t="str">
        <f>DESPESAS!D2</f>
        <v>UPA BOTAFOGO</v>
      </c>
      <c r="H201" s="393" t="e">
        <f>VLOOKUP(I201,FORNECEDOR!$A$1:$B$300,2,FALSE)</f>
        <v>#N/A</v>
      </c>
      <c r="I201" s="397">
        <f>CAZUL!E198</f>
        <v>0</v>
      </c>
      <c r="J201" s="361" t="e">
        <f>VLOOKUP(AA201,DESPESAS!$A$2:$B$303,2,FALSE)</f>
        <v>#N/A</v>
      </c>
      <c r="K201" s="361" t="e">
        <f>VLOOKUP(AA201,DESPESAS!$A$2:$C$313,3,FALSE)</f>
        <v>#N/A</v>
      </c>
      <c r="L201" s="353">
        <f>CAZUL!F198</f>
        <v>0</v>
      </c>
      <c r="M201" s="390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4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CAZUL!N199</f>
        <v>0</v>
      </c>
      <c r="G202" s="352" t="str">
        <f>DESPESAS!D2</f>
        <v>UPA BOTAFOGO</v>
      </c>
      <c r="H202" s="393" t="e">
        <f>VLOOKUP(I202,FORNECEDOR!$A$1:$B$300,2,FALSE)</f>
        <v>#N/A</v>
      </c>
      <c r="I202" s="397">
        <f>CAZUL!E199</f>
        <v>0</v>
      </c>
      <c r="J202" s="361" t="e">
        <f>VLOOKUP(AA202,DESPESAS!$A$2:$B$303,2,FALSE)</f>
        <v>#N/A</v>
      </c>
      <c r="K202" s="361" t="e">
        <f>VLOOKUP(AA202,DESPESAS!$A$2:$C$313,3,FALSE)</f>
        <v>#N/A</v>
      </c>
      <c r="L202" s="353">
        <f>CAZUL!F199</f>
        <v>0</v>
      </c>
      <c r="M202" s="390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4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CAZUL!N200</f>
        <v>0</v>
      </c>
      <c r="G203" s="352" t="str">
        <f>DESPESAS!D2</f>
        <v>UPA BOTAFOGO</v>
      </c>
      <c r="H203" s="393" t="e">
        <f>VLOOKUP(I203,FORNECEDOR!$A$1:$B$300,2,FALSE)</f>
        <v>#N/A</v>
      </c>
      <c r="I203" s="397">
        <f>CAZUL!E200</f>
        <v>0</v>
      </c>
      <c r="J203" s="361" t="e">
        <f>VLOOKUP(AA203,DESPESAS!$A$2:$B$303,2,FALSE)</f>
        <v>#N/A</v>
      </c>
      <c r="K203" s="361" t="e">
        <f>VLOOKUP(AA203,DESPESAS!$A$2:$C$313,3,FALSE)</f>
        <v>#N/A</v>
      </c>
      <c r="L203" s="353">
        <f>CAZUL!F200</f>
        <v>0</v>
      </c>
      <c r="M203" s="390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4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CAZUL!N201</f>
        <v>0</v>
      </c>
      <c r="G204" s="352" t="str">
        <f>DESPESAS!D2</f>
        <v>UPA BOTAFOGO</v>
      </c>
      <c r="H204" s="393" t="e">
        <f>VLOOKUP(I204,FORNECEDOR!$A$1:$B$300,2,FALSE)</f>
        <v>#N/A</v>
      </c>
      <c r="I204" s="397">
        <f>CAZUL!E201</f>
        <v>0</v>
      </c>
      <c r="J204" s="361" t="e">
        <f>VLOOKUP(AA204,DESPESAS!$A$2:$B$303,2,FALSE)</f>
        <v>#N/A</v>
      </c>
      <c r="K204" s="361" t="e">
        <f>VLOOKUP(AA204,DESPESAS!$A$2:$C$313,3,FALSE)</f>
        <v>#N/A</v>
      </c>
      <c r="L204" s="353">
        <f>CAZUL!F201</f>
        <v>0</v>
      </c>
      <c r="M204" s="390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4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CAZUL!N202</f>
        <v>0</v>
      </c>
      <c r="G205" s="352" t="str">
        <f>DESPESAS!D2</f>
        <v>UPA BOTAFOGO</v>
      </c>
      <c r="H205" s="393" t="e">
        <f>VLOOKUP(I205,FORNECEDOR!$A$1:$B$300,2,FALSE)</f>
        <v>#N/A</v>
      </c>
      <c r="I205" s="397">
        <f>CAZUL!E202</f>
        <v>0</v>
      </c>
      <c r="J205" s="361" t="e">
        <f>VLOOKUP(AA205,DESPESAS!$A$2:$B$303,2,FALSE)</f>
        <v>#N/A</v>
      </c>
      <c r="K205" s="361" t="e">
        <f>VLOOKUP(AA205,DESPESAS!$A$2:$C$313,3,FALSE)</f>
        <v>#N/A</v>
      </c>
      <c r="L205" s="353">
        <f>CAZUL!F202</f>
        <v>0</v>
      </c>
      <c r="M205" s="390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4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CAZUL!N203</f>
        <v>0</v>
      </c>
      <c r="G206" s="352" t="str">
        <f>DESPESAS!D2</f>
        <v>UPA BOTAFOGO</v>
      </c>
      <c r="H206" s="393" t="e">
        <f>VLOOKUP(I206,FORNECEDOR!$A$1:$B$300,2,FALSE)</f>
        <v>#N/A</v>
      </c>
      <c r="I206" s="397">
        <f>CAZUL!E203</f>
        <v>0</v>
      </c>
      <c r="J206" s="361" t="e">
        <f>VLOOKUP(AA206,DESPESAS!$A$2:$B$303,2,FALSE)</f>
        <v>#N/A</v>
      </c>
      <c r="K206" s="361" t="e">
        <f>VLOOKUP(AA206,DESPESAS!$A$2:$C$313,3,FALSE)</f>
        <v>#N/A</v>
      </c>
      <c r="L206" s="353">
        <f>CAZUL!F203</f>
        <v>0</v>
      </c>
      <c r="M206" s="390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4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CAZUL!N204</f>
        <v>0</v>
      </c>
      <c r="G207" s="352" t="str">
        <f>DESPESAS!D2</f>
        <v>UPA BOTAFOGO</v>
      </c>
      <c r="H207" s="393" t="e">
        <f>VLOOKUP(I207,FORNECEDOR!$A$1:$B$300,2,FALSE)</f>
        <v>#N/A</v>
      </c>
      <c r="I207" s="397">
        <f>CAZUL!E204</f>
        <v>0</v>
      </c>
      <c r="J207" s="361" t="e">
        <f>VLOOKUP(AA207,DESPESAS!$A$2:$B$303,2,FALSE)</f>
        <v>#N/A</v>
      </c>
      <c r="K207" s="361" t="e">
        <f>VLOOKUP(AA207,DESPESAS!$A$2:$C$313,3,FALSE)</f>
        <v>#N/A</v>
      </c>
      <c r="L207" s="353">
        <f>CAZUL!F204</f>
        <v>0</v>
      </c>
      <c r="M207" s="390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4">
        <f>CAZUL!C204</f>
        <v>0</v>
      </c>
    </row>
    <row r="208" spans="1:27" s="335" customFormat="1" ht="12.75" hidden="1" customHeight="1" x14ac:dyDescent="0.25">
      <c r="A208" s="27" t="s">
        <v>376</v>
      </c>
      <c r="B208" s="350" t="s">
        <v>423</v>
      </c>
      <c r="C208" s="30"/>
      <c r="D208" s="361"/>
      <c r="E208" s="298">
        <f>CAZUL!B205</f>
        <v>0</v>
      </c>
      <c r="F208" s="366">
        <f>CAZUL!N205</f>
        <v>0</v>
      </c>
      <c r="G208" s="352" t="str">
        <f>DESPESAS!D2</f>
        <v>UPA BOTAFOGO</v>
      </c>
      <c r="H208" s="393" t="e">
        <f>VLOOKUP(I208,FORNECEDOR!$A$1:$B$300,2,FALSE)</f>
        <v>#N/A</v>
      </c>
      <c r="I208" s="397">
        <f>CAZUL!E205</f>
        <v>0</v>
      </c>
      <c r="J208" s="361" t="e">
        <f>VLOOKUP(AA208,DESPESAS!$A$2:$B$303,2,FALSE)</f>
        <v>#N/A</v>
      </c>
      <c r="K208" s="361" t="e">
        <f>VLOOKUP(AA208,DESPESAS!$A$2:$C$313,3,FALSE)</f>
        <v>#N/A</v>
      </c>
      <c r="L208" s="353">
        <f>CAZUL!F205</f>
        <v>0</v>
      </c>
      <c r="M208" s="390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4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CAZUL!N206</f>
        <v>0</v>
      </c>
      <c r="G209" s="352" t="str">
        <f>DESPESAS!D2</f>
        <v>UPA BOTAFOGO</v>
      </c>
      <c r="H209" s="393" t="e">
        <f>VLOOKUP(I209,FORNECEDOR!$A$1:$B$300,2,FALSE)</f>
        <v>#N/A</v>
      </c>
      <c r="I209" s="397">
        <f>CAZUL!E206</f>
        <v>0</v>
      </c>
      <c r="J209" s="361" t="e">
        <f>VLOOKUP(AA209,DESPESAS!$A$2:$B$303,2,FALSE)</f>
        <v>#N/A</v>
      </c>
      <c r="K209" s="361" t="e">
        <f>VLOOKUP(AA209,DESPESAS!$A$2:$C$313,3,FALSE)</f>
        <v>#N/A</v>
      </c>
      <c r="L209" s="353">
        <f>CAZUL!F206</f>
        <v>0</v>
      </c>
      <c r="M209" s="390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4">
        <f>CAZUL!C206</f>
        <v>0</v>
      </c>
    </row>
    <row r="210" spans="1:27" x14ac:dyDescent="0.25">
      <c r="D210" s="362"/>
      <c r="G210" s="386"/>
      <c r="I210" s="395"/>
    </row>
    <row r="211" spans="1:27" x14ac:dyDescent="0.25">
      <c r="D211" s="362"/>
      <c r="G211" s="386"/>
    </row>
    <row r="212" spans="1:27" x14ac:dyDescent="0.25">
      <c r="D212" s="362"/>
      <c r="G212" s="386"/>
      <c r="J212" s="395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398"/>
      <c r="I220" s="399"/>
      <c r="J220" s="399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8">
      <filters blank="1">
        <filter val="AC2F PRODUTOS HOSPITALARES LTDA"/>
        <filter val="ÁGUA E SECO LAVANDERIAS"/>
        <filter val="AMORIM ASSESSORIA CONTABIL EIRELI - ME"/>
        <filter val="AZEVEDO DOS REIS ADVOGADOS ASSOCIADOS"/>
        <filter val="BLOQUEIO JUDICIAL"/>
        <filter val="BRADESCO"/>
        <filter val="BRUNO DE GOES GERBASE"/>
        <filter val="C A C D RADIOLOGIA LTDA"/>
        <filter val="CJF ASSESSORIA EM SEGURANÇA DO TRABALHO E SAÚDE OCUPACIONAL LTDA ME"/>
        <filter val="CLARO S A"/>
        <filter val="CONTA AZUL SOFTWARE LTDA"/>
        <filter val="CONVICTA AUDITORES INDEPENDENTES S/S"/>
        <filter val="DESBLOQ. JUDICIAL"/>
        <filter val="EASY POWER COM DE MAQ E EQUIPAMENTOS"/>
        <filter val="ESPECIFARMA"/>
        <filter val="EVERALDO FONSECA DA SILVA"/>
        <filter val="FP RESTAURANTES E COMERCIO DE ALIMENTOS EIRELI ME"/>
        <filter val="G A G ADVOGADOS ASSOCIADOS"/>
        <filter val="GOVERNO DO ESTADO DO RO DE JANEIRO"/>
        <filter val="GRF - GUIA DE RECOLHIMENTO  DO FGTS"/>
        <filter val="GUIA DA PREVIDÊNCIA SOCIAL - GPS"/>
        <filter val="GUIA DA PREVIDÊNCIA SOCIAL - GPS TERCEIROS"/>
        <filter val="INSTITUTO DIVA ALVES DO BRASIL"/>
        <filter val="JCM NITEROI REFRIGERAÇÃO"/>
        <filter val="LABORATÓRIO BIOMÉDICO"/>
        <filter val="MATHEUS FIGUEIREDO VIANA"/>
        <filter val="MONICA CASTRO DE ARAUJO"/>
        <filter val="NEO TECNOLOGIA DA INFORMATICA EIRELI"/>
        <filter val="NEO TECNOLOGIA DA INFORMÁTICA LTDA"/>
        <filter val="PAGAMENTO FUNCIONÁRIOS"/>
        <filter val="PREFEITURA DA CIDADE DO RIO DE JANEIRO - ISS"/>
        <filter val="RIO CAR - FETRANSPOR"/>
        <filter val="S A N MONTEC ELETRONICA LTDA ME"/>
        <filter val="SECRETARIA  DA RECEITA FEDERAL DO BRASIL - IR"/>
        <filter val="SECRETARIA  DA RECEITA FEDERAL DO BRASIL - IRRF"/>
        <filter val="SECRETARIA DA RECEITA FEDERAL DO BRASIL"/>
        <filter val="SEMEAR DISTRIBUIDORA"/>
        <filter val="SEPARAR PRODUTOS E SERVIÇOS LTDA"/>
        <filter val="SERVIOESTE RIO DE JANEIRO LTDA"/>
        <filter val="SONIPREV PREVENÇÃO E DIAGNOSTICO LTDA"/>
        <filter val="UPA COPACABAN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3"/>
  <sheetViews>
    <sheetView topLeftCell="A185" zoomScaleNormal="100" workbookViewId="0">
      <selection activeCell="A203" sqref="A203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424</v>
      </c>
      <c r="B1" s="387">
        <v>4655157000106</v>
      </c>
    </row>
    <row r="2" spans="1:2" x14ac:dyDescent="0.25">
      <c r="A2" t="s">
        <v>734</v>
      </c>
      <c r="B2" s="387">
        <v>29601926000114</v>
      </c>
    </row>
    <row r="3" spans="1:2" x14ac:dyDescent="0.25">
      <c r="A3" t="s">
        <v>277</v>
      </c>
      <c r="B3" s="387">
        <v>4681111000242</v>
      </c>
    </row>
    <row r="4" spans="1:2" x14ac:dyDescent="0.25">
      <c r="A4" t="s">
        <v>735</v>
      </c>
    </row>
    <row r="5" spans="1:2" x14ac:dyDescent="0.25">
      <c r="A5" t="s">
        <v>425</v>
      </c>
      <c r="B5" s="387">
        <v>14327454000267</v>
      </c>
    </row>
    <row r="6" spans="1:2" x14ac:dyDescent="0.25">
      <c r="A6" t="s">
        <v>426</v>
      </c>
      <c r="B6" s="387">
        <v>7955424000159</v>
      </c>
    </row>
    <row r="7" spans="1:2" x14ac:dyDescent="0.25">
      <c r="A7" t="s">
        <v>427</v>
      </c>
      <c r="B7" s="387">
        <v>5957860000131</v>
      </c>
    </row>
    <row r="8" spans="1:2" x14ac:dyDescent="0.25">
      <c r="A8" t="s">
        <v>731</v>
      </c>
    </row>
    <row r="9" spans="1:2" x14ac:dyDescent="0.25">
      <c r="A9" t="s">
        <v>746</v>
      </c>
      <c r="B9" s="387">
        <v>19349009000130</v>
      </c>
    </row>
    <row r="10" spans="1:2" x14ac:dyDescent="0.25">
      <c r="A10" t="s">
        <v>758</v>
      </c>
    </row>
    <row r="11" spans="1:2" x14ac:dyDescent="0.25">
      <c r="A11" t="s">
        <v>318</v>
      </c>
      <c r="B11" s="387">
        <v>27721364000117</v>
      </c>
    </row>
    <row r="12" spans="1:2" x14ac:dyDescent="0.25">
      <c r="A12" t="s">
        <v>744</v>
      </c>
      <c r="B12" s="387">
        <v>24323689000153</v>
      </c>
    </row>
    <row r="13" spans="1:2" x14ac:dyDescent="0.25">
      <c r="A13" t="s">
        <v>747</v>
      </c>
      <c r="B13" s="387">
        <v>32313421000169</v>
      </c>
    </row>
    <row r="14" spans="1:2" x14ac:dyDescent="0.25">
      <c r="A14" t="s">
        <v>369</v>
      </c>
      <c r="B14" s="387">
        <v>7271776000195</v>
      </c>
    </row>
    <row r="15" spans="1:2" x14ac:dyDescent="0.25">
      <c r="A15" t="s">
        <v>428</v>
      </c>
      <c r="B15" s="387">
        <v>61418042000131</v>
      </c>
    </row>
    <row r="16" spans="1:2" x14ac:dyDescent="0.25">
      <c r="A16" t="s">
        <v>729</v>
      </c>
      <c r="B16" s="387">
        <v>11857102000144</v>
      </c>
    </row>
    <row r="17" spans="1:2" x14ac:dyDescent="0.25">
      <c r="A17" t="s">
        <v>429</v>
      </c>
      <c r="B17" s="387">
        <v>21514919000173</v>
      </c>
    </row>
    <row r="18" spans="1:2" x14ac:dyDescent="0.25">
      <c r="A18" t="s">
        <v>430</v>
      </c>
      <c r="B18" s="387">
        <v>10925115000140</v>
      </c>
    </row>
    <row r="19" spans="1:2" x14ac:dyDescent="0.25">
      <c r="A19" t="s">
        <v>368</v>
      </c>
      <c r="B19" s="387">
        <v>3061922000105</v>
      </c>
    </row>
    <row r="20" spans="1:2" x14ac:dyDescent="0.25">
      <c r="A20" t="s">
        <v>431</v>
      </c>
      <c r="B20" s="387">
        <v>18800600000108</v>
      </c>
    </row>
    <row r="21" spans="1:2" x14ac:dyDescent="0.25">
      <c r="A21" t="s">
        <v>432</v>
      </c>
      <c r="B21" s="387">
        <v>68583954000108</v>
      </c>
    </row>
    <row r="22" spans="1:2" x14ac:dyDescent="0.25">
      <c r="A22" t="s">
        <v>725</v>
      </c>
      <c r="B22" s="387">
        <v>13913148000169</v>
      </c>
    </row>
    <row r="23" spans="1:2" x14ac:dyDescent="0.25">
      <c r="A23" t="s">
        <v>31</v>
      </c>
      <c r="B23" s="387">
        <v>85822000112</v>
      </c>
    </row>
    <row r="24" spans="1:2" x14ac:dyDescent="0.25">
      <c r="A24" t="s">
        <v>433</v>
      </c>
      <c r="B24" s="387">
        <v>85822000112</v>
      </c>
    </row>
    <row r="25" spans="1:2" x14ac:dyDescent="0.25">
      <c r="A25" t="s">
        <v>136</v>
      </c>
      <c r="B25" s="387">
        <v>31027407000136</v>
      </c>
    </row>
    <row r="26" spans="1:2" x14ac:dyDescent="0.25">
      <c r="A26" t="s">
        <v>434</v>
      </c>
      <c r="B26" s="387">
        <v>6022597000151</v>
      </c>
    </row>
    <row r="27" spans="1:2" x14ac:dyDescent="0.25">
      <c r="A27" t="s">
        <v>749</v>
      </c>
    </row>
    <row r="28" spans="1:2" x14ac:dyDescent="0.25">
      <c r="A28" t="s">
        <v>24</v>
      </c>
    </row>
    <row r="29" spans="1:2" x14ac:dyDescent="0.25">
      <c r="A29" t="s">
        <v>751</v>
      </c>
    </row>
    <row r="30" spans="1:2" x14ac:dyDescent="0.25">
      <c r="A30" t="s">
        <v>736</v>
      </c>
    </row>
    <row r="31" spans="1:2" x14ac:dyDescent="0.25">
      <c r="A31" t="s">
        <v>752</v>
      </c>
    </row>
    <row r="32" spans="1:2" x14ac:dyDescent="0.25">
      <c r="A32" t="s">
        <v>435</v>
      </c>
      <c r="B32" s="387">
        <v>673404000146</v>
      </c>
    </row>
    <row r="33" spans="1:2" x14ac:dyDescent="0.25">
      <c r="A33" t="s">
        <v>377</v>
      </c>
    </row>
    <row r="34" spans="1:2" x14ac:dyDescent="0.25">
      <c r="A34" t="s">
        <v>733</v>
      </c>
    </row>
    <row r="35" spans="1:2" x14ac:dyDescent="0.25">
      <c r="A35" t="s">
        <v>336</v>
      </c>
      <c r="B35" s="387">
        <v>89171417000120</v>
      </c>
    </row>
    <row r="36" spans="1:2" x14ac:dyDescent="0.25">
      <c r="A36" t="s">
        <v>436</v>
      </c>
      <c r="B36" s="387">
        <v>4752237000180</v>
      </c>
    </row>
    <row r="37" spans="1:2" x14ac:dyDescent="0.25">
      <c r="A37" t="s">
        <v>250</v>
      </c>
      <c r="B37" s="387">
        <v>60619202003406</v>
      </c>
    </row>
    <row r="38" spans="1:2" x14ac:dyDescent="0.25">
      <c r="A38" t="s">
        <v>437</v>
      </c>
      <c r="B38" s="387">
        <v>19828567000189</v>
      </c>
    </row>
    <row r="39" spans="1:2" x14ac:dyDescent="0.25">
      <c r="A39" t="s">
        <v>438</v>
      </c>
      <c r="B39" s="387">
        <v>19828567000189</v>
      </c>
    </row>
    <row r="40" spans="1:2" x14ac:dyDescent="0.25">
      <c r="A40" t="s">
        <v>755</v>
      </c>
    </row>
    <row r="41" spans="1:2" x14ac:dyDescent="0.25">
      <c r="A41" t="s">
        <v>439</v>
      </c>
      <c r="B41" s="387">
        <v>30757115000196</v>
      </c>
    </row>
    <row r="42" spans="1:2" x14ac:dyDescent="0.25">
      <c r="A42" t="s">
        <v>742</v>
      </c>
    </row>
    <row r="43" spans="1:2" x14ac:dyDescent="0.25">
      <c r="A43" t="s">
        <v>440</v>
      </c>
      <c r="B43" s="387">
        <v>26081370000194</v>
      </c>
    </row>
    <row r="44" spans="1:2" x14ac:dyDescent="0.25">
      <c r="A44" t="s">
        <v>738</v>
      </c>
    </row>
    <row r="45" spans="1:2" x14ac:dyDescent="0.25">
      <c r="A45" t="s">
        <v>739</v>
      </c>
    </row>
    <row r="46" spans="1:2" x14ac:dyDescent="0.25">
      <c r="A46" t="s">
        <v>740</v>
      </c>
    </row>
    <row r="47" spans="1:2" x14ac:dyDescent="0.25">
      <c r="A47" t="s">
        <v>441</v>
      </c>
      <c r="B47" s="387">
        <v>7366296000108</v>
      </c>
    </row>
    <row r="48" spans="1:2" x14ac:dyDescent="0.25">
      <c r="A48" t="s">
        <v>442</v>
      </c>
      <c r="B48" s="387">
        <v>2830778000153</v>
      </c>
    </row>
    <row r="49" spans="1:2" x14ac:dyDescent="0.25">
      <c r="A49" t="s">
        <v>379</v>
      </c>
      <c r="B49" s="387">
        <v>6027816000276</v>
      </c>
    </row>
    <row r="50" spans="1:2" x14ac:dyDescent="0.25">
      <c r="A50" t="s">
        <v>753</v>
      </c>
      <c r="B50" s="387">
        <v>40232258000138</v>
      </c>
    </row>
    <row r="51" spans="1:2" x14ac:dyDescent="0.25">
      <c r="A51" t="s">
        <v>732</v>
      </c>
    </row>
    <row r="52" spans="1:2" x14ac:dyDescent="0.25">
      <c r="A52" t="s">
        <v>443</v>
      </c>
      <c r="B52" s="387">
        <v>87389086000174</v>
      </c>
    </row>
    <row r="53" spans="1:2" x14ac:dyDescent="0.25">
      <c r="A53" t="s">
        <v>444</v>
      </c>
      <c r="B53" s="387">
        <v>12465226000147</v>
      </c>
    </row>
    <row r="54" spans="1:2" x14ac:dyDescent="0.25">
      <c r="A54" t="s">
        <v>754</v>
      </c>
    </row>
    <row r="55" spans="1:2" x14ac:dyDescent="0.25">
      <c r="A55" t="s">
        <v>445</v>
      </c>
      <c r="B55" s="387">
        <v>26550803000103</v>
      </c>
    </row>
    <row r="56" spans="1:2" x14ac:dyDescent="0.25">
      <c r="A56" t="s">
        <v>268</v>
      </c>
    </row>
    <row r="57" spans="1:2" x14ac:dyDescent="0.25">
      <c r="A57" t="s">
        <v>446</v>
      </c>
      <c r="B57" s="387">
        <v>24415461000193</v>
      </c>
    </row>
    <row r="58" spans="1:2" x14ac:dyDescent="0.25">
      <c r="A58" t="s">
        <v>272</v>
      </c>
      <c r="B58" s="387">
        <v>14470588000151</v>
      </c>
    </row>
    <row r="59" spans="1:2" x14ac:dyDescent="0.25">
      <c r="A59" t="s">
        <v>447</v>
      </c>
      <c r="B59" s="387">
        <v>11896538000142</v>
      </c>
    </row>
    <row r="60" spans="1:2" x14ac:dyDescent="0.25">
      <c r="A60" t="s">
        <v>448</v>
      </c>
      <c r="B60" s="387">
        <v>11305089000463</v>
      </c>
    </row>
    <row r="61" spans="1:2" x14ac:dyDescent="0.25">
      <c r="A61" t="s">
        <v>757</v>
      </c>
      <c r="B61" s="387">
        <v>20650862000177</v>
      </c>
    </row>
    <row r="62" spans="1:2" x14ac:dyDescent="0.25">
      <c r="A62" t="s">
        <v>756</v>
      </c>
      <c r="B62" s="387">
        <v>18283401000161</v>
      </c>
    </row>
    <row r="63" spans="1:2" x14ac:dyDescent="0.25">
      <c r="A63" t="s">
        <v>449</v>
      </c>
      <c r="B63" s="387">
        <v>8087373000153</v>
      </c>
    </row>
    <row r="64" spans="1:2" x14ac:dyDescent="0.25">
      <c r="A64" t="s">
        <v>450</v>
      </c>
      <c r="B64" s="387">
        <v>18283401000161</v>
      </c>
    </row>
    <row r="65" spans="1:2" x14ac:dyDescent="0.25">
      <c r="A65" t="s">
        <v>451</v>
      </c>
      <c r="B65" s="387">
        <v>16637920000155</v>
      </c>
    </row>
    <row r="66" spans="1:2" x14ac:dyDescent="0.25">
      <c r="A66" t="s">
        <v>378</v>
      </c>
    </row>
    <row r="67" spans="1:2" x14ac:dyDescent="0.25">
      <c r="A67" t="s">
        <v>67</v>
      </c>
    </row>
    <row r="68" spans="1:2" x14ac:dyDescent="0.25">
      <c r="A68" t="s">
        <v>737</v>
      </c>
    </row>
    <row r="69" spans="1:2" x14ac:dyDescent="0.25">
      <c r="A69" t="s">
        <v>424</v>
      </c>
      <c r="B69" s="402">
        <v>4655157000106</v>
      </c>
    </row>
    <row r="70" spans="1:2" x14ac:dyDescent="0.25">
      <c r="A70" t="s">
        <v>846</v>
      </c>
      <c r="B70" s="402">
        <v>29601926000114</v>
      </c>
    </row>
    <row r="71" spans="1:2" x14ac:dyDescent="0.25">
      <c r="A71" t="s">
        <v>825</v>
      </c>
      <c r="B71" s="402">
        <v>4681111000242</v>
      </c>
    </row>
    <row r="72" spans="1:2" x14ac:dyDescent="0.25">
      <c r="A72" t="s">
        <v>840</v>
      </c>
      <c r="B72" s="403" t="s">
        <v>847</v>
      </c>
    </row>
    <row r="73" spans="1:2" x14ac:dyDescent="0.25">
      <c r="A73" t="s">
        <v>425</v>
      </c>
      <c r="B73" s="402">
        <v>14327454000267</v>
      </c>
    </row>
    <row r="74" spans="1:2" x14ac:dyDescent="0.25">
      <c r="A74" t="s">
        <v>426</v>
      </c>
      <c r="B74" s="402">
        <v>7955424000159</v>
      </c>
    </row>
    <row r="75" spans="1:2" x14ac:dyDescent="0.25">
      <c r="A75" t="s">
        <v>427</v>
      </c>
      <c r="B75" s="402">
        <v>5957860000131</v>
      </c>
    </row>
    <row r="76" spans="1:2" x14ac:dyDescent="0.25">
      <c r="A76" t="s">
        <v>731</v>
      </c>
      <c r="B76" s="403"/>
    </row>
    <row r="77" spans="1:2" x14ac:dyDescent="0.25">
      <c r="A77" t="s">
        <v>285</v>
      </c>
      <c r="B77" s="402">
        <v>19349009000130</v>
      </c>
    </row>
    <row r="78" spans="1:2" x14ac:dyDescent="0.25">
      <c r="A78" t="s">
        <v>758</v>
      </c>
      <c r="B78" s="403" t="s">
        <v>848</v>
      </c>
    </row>
    <row r="79" spans="1:2" x14ac:dyDescent="0.25">
      <c r="A79" t="s">
        <v>318</v>
      </c>
      <c r="B79" s="402">
        <v>27721364000117</v>
      </c>
    </row>
    <row r="80" spans="1:2" x14ac:dyDescent="0.25">
      <c r="A80" t="s">
        <v>744</v>
      </c>
      <c r="B80" s="402">
        <v>24323689000153</v>
      </c>
    </row>
    <row r="81" spans="1:2" x14ac:dyDescent="0.25">
      <c r="A81" t="s">
        <v>836</v>
      </c>
      <c r="B81" s="402">
        <v>32313421000169</v>
      </c>
    </row>
    <row r="82" spans="1:2" x14ac:dyDescent="0.25">
      <c r="A82" t="s">
        <v>369</v>
      </c>
      <c r="B82" s="402">
        <v>7271776000195</v>
      </c>
    </row>
    <row r="83" spans="1:2" x14ac:dyDescent="0.25">
      <c r="A83" t="s">
        <v>832</v>
      </c>
      <c r="B83" s="402">
        <v>61418042000131</v>
      </c>
    </row>
    <row r="84" spans="1:2" x14ac:dyDescent="0.25">
      <c r="A84" t="s">
        <v>849</v>
      </c>
      <c r="B84" s="402">
        <v>11857102000144</v>
      </c>
    </row>
    <row r="85" spans="1:2" x14ac:dyDescent="0.25">
      <c r="A85" t="s">
        <v>429</v>
      </c>
      <c r="B85" s="402">
        <v>21514919000173</v>
      </c>
    </row>
    <row r="86" spans="1:2" x14ac:dyDescent="0.25">
      <c r="A86" t="s">
        <v>430</v>
      </c>
      <c r="B86" s="402">
        <v>10925115000140</v>
      </c>
    </row>
    <row r="87" spans="1:2" x14ac:dyDescent="0.25">
      <c r="A87" t="s">
        <v>368</v>
      </c>
      <c r="B87" s="402">
        <v>3061922000105</v>
      </c>
    </row>
    <row r="88" spans="1:2" x14ac:dyDescent="0.25">
      <c r="A88" t="s">
        <v>431</v>
      </c>
      <c r="B88" s="402">
        <v>18800600000108</v>
      </c>
    </row>
    <row r="89" spans="1:2" x14ac:dyDescent="0.25">
      <c r="A89" t="s">
        <v>432</v>
      </c>
      <c r="B89" s="402">
        <v>68583954000108</v>
      </c>
    </row>
    <row r="90" spans="1:2" x14ac:dyDescent="0.25">
      <c r="A90" t="s">
        <v>725</v>
      </c>
      <c r="B90" s="402">
        <v>13913148000169</v>
      </c>
    </row>
    <row r="91" spans="1:2" x14ac:dyDescent="0.25">
      <c r="A91" t="s">
        <v>31</v>
      </c>
      <c r="B91" s="402">
        <v>85822000112</v>
      </c>
    </row>
    <row r="92" spans="1:2" x14ac:dyDescent="0.25">
      <c r="A92" t="s">
        <v>433</v>
      </c>
      <c r="B92" s="402">
        <v>85822000112</v>
      </c>
    </row>
    <row r="93" spans="1:2" x14ac:dyDescent="0.25">
      <c r="A93" t="s">
        <v>136</v>
      </c>
      <c r="B93" s="402">
        <v>31027407000136</v>
      </c>
    </row>
    <row r="94" spans="1:2" x14ac:dyDescent="0.25">
      <c r="A94" t="s">
        <v>71</v>
      </c>
      <c r="B94" s="402" t="s">
        <v>166</v>
      </c>
    </row>
    <row r="95" spans="1:2" x14ac:dyDescent="0.25">
      <c r="A95" t="s">
        <v>749</v>
      </c>
      <c r="B95" s="403"/>
    </row>
    <row r="96" spans="1:2" x14ac:dyDescent="0.25">
      <c r="A96" t="s">
        <v>24</v>
      </c>
      <c r="B96" s="403"/>
    </row>
    <row r="97" spans="1:2" x14ac:dyDescent="0.25">
      <c r="A97" t="s">
        <v>751</v>
      </c>
      <c r="B97" s="403"/>
    </row>
    <row r="98" spans="1:2" x14ac:dyDescent="0.25">
      <c r="A98" t="s">
        <v>850</v>
      </c>
      <c r="B98" s="403" t="s">
        <v>851</v>
      </c>
    </row>
    <row r="99" spans="1:2" x14ac:dyDescent="0.25">
      <c r="A99" t="s">
        <v>852</v>
      </c>
      <c r="B99" s="403" t="s">
        <v>853</v>
      </c>
    </row>
    <row r="100" spans="1:2" x14ac:dyDescent="0.25">
      <c r="A100" t="s">
        <v>435</v>
      </c>
      <c r="B100" s="402">
        <v>673404000146</v>
      </c>
    </row>
    <row r="101" spans="1:2" x14ac:dyDescent="0.25">
      <c r="A101" t="s">
        <v>949</v>
      </c>
      <c r="B101" s="403" t="s">
        <v>948</v>
      </c>
    </row>
    <row r="102" spans="1:2" x14ac:dyDescent="0.25">
      <c r="A102" t="s">
        <v>733</v>
      </c>
      <c r="B102" s="403"/>
    </row>
    <row r="103" spans="1:2" x14ac:dyDescent="0.25">
      <c r="A103" t="s">
        <v>336</v>
      </c>
      <c r="B103" s="402">
        <v>89171417000120</v>
      </c>
    </row>
    <row r="104" spans="1:2" x14ac:dyDescent="0.25">
      <c r="A104" t="s">
        <v>436</v>
      </c>
      <c r="B104" s="402">
        <v>4752237000180</v>
      </c>
    </row>
    <row r="105" spans="1:2" x14ac:dyDescent="0.25">
      <c r="A105" t="s">
        <v>250</v>
      </c>
      <c r="B105" s="402">
        <v>60619202003406</v>
      </c>
    </row>
    <row r="106" spans="1:2" x14ac:dyDescent="0.25">
      <c r="A106" t="s">
        <v>437</v>
      </c>
      <c r="B106" s="402">
        <v>19828567000189</v>
      </c>
    </row>
    <row r="107" spans="1:2" x14ac:dyDescent="0.25">
      <c r="A107" t="s">
        <v>438</v>
      </c>
      <c r="B107" s="402">
        <v>19828567000189</v>
      </c>
    </row>
    <row r="108" spans="1:2" x14ac:dyDescent="0.25">
      <c r="A108" t="s">
        <v>755</v>
      </c>
      <c r="B108" s="403"/>
    </row>
    <row r="109" spans="1:2" x14ac:dyDescent="0.25">
      <c r="A109" t="s">
        <v>439</v>
      </c>
      <c r="B109" s="402">
        <v>30757115000196</v>
      </c>
    </row>
    <row r="110" spans="1:2" x14ac:dyDescent="0.25">
      <c r="A110" t="s">
        <v>742</v>
      </c>
      <c r="B110" s="403"/>
    </row>
    <row r="111" spans="1:2" x14ac:dyDescent="0.25">
      <c r="A111" t="s">
        <v>440</v>
      </c>
      <c r="B111" s="402">
        <v>26081370000194</v>
      </c>
    </row>
    <row r="112" spans="1:2" x14ac:dyDescent="0.25">
      <c r="A112" t="s">
        <v>738</v>
      </c>
      <c r="B112" s="403"/>
    </row>
    <row r="113" spans="1:2" x14ac:dyDescent="0.25">
      <c r="A113" t="s">
        <v>739</v>
      </c>
      <c r="B113" s="403"/>
    </row>
    <row r="114" spans="1:2" x14ac:dyDescent="0.25">
      <c r="A114" t="s">
        <v>740</v>
      </c>
      <c r="B114" s="403"/>
    </row>
    <row r="115" spans="1:2" x14ac:dyDescent="0.25">
      <c r="A115" t="s">
        <v>854</v>
      </c>
      <c r="B115" s="402">
        <v>7366296000108</v>
      </c>
    </row>
    <row r="116" spans="1:2" x14ac:dyDescent="0.25">
      <c r="A116" t="s">
        <v>442</v>
      </c>
      <c r="B116" s="402">
        <v>2830778000153</v>
      </c>
    </row>
    <row r="117" spans="1:2" x14ac:dyDescent="0.25">
      <c r="A117" t="s">
        <v>787</v>
      </c>
      <c r="B117" s="402">
        <v>6027816000276</v>
      </c>
    </row>
    <row r="118" spans="1:2" x14ac:dyDescent="0.25">
      <c r="A118" t="s">
        <v>753</v>
      </c>
      <c r="B118" s="402">
        <v>40232258000138</v>
      </c>
    </row>
    <row r="119" spans="1:2" x14ac:dyDescent="0.25">
      <c r="A119" t="s">
        <v>855</v>
      </c>
      <c r="B119" s="403" t="s">
        <v>856</v>
      </c>
    </row>
    <row r="120" spans="1:2" x14ac:dyDescent="0.25">
      <c r="A120" t="s">
        <v>139</v>
      </c>
      <c r="B120" s="402">
        <v>87389086000174</v>
      </c>
    </row>
    <row r="121" spans="1:2" x14ac:dyDescent="0.25">
      <c r="A121" t="s">
        <v>444</v>
      </c>
      <c r="B121" s="402">
        <v>12465226000147</v>
      </c>
    </row>
    <row r="122" spans="1:2" x14ac:dyDescent="0.25">
      <c r="A122" t="s">
        <v>754</v>
      </c>
      <c r="B122" s="403"/>
    </row>
    <row r="123" spans="1:2" x14ac:dyDescent="0.25">
      <c r="A123" t="s">
        <v>445</v>
      </c>
      <c r="B123" s="402">
        <v>26550803000103</v>
      </c>
    </row>
    <row r="124" spans="1:2" x14ac:dyDescent="0.25">
      <c r="A124" t="s">
        <v>268</v>
      </c>
      <c r="B124" s="403"/>
    </row>
    <row r="125" spans="1:2" x14ac:dyDescent="0.25">
      <c r="A125" t="s">
        <v>857</v>
      </c>
      <c r="B125" s="402">
        <v>24415461000193</v>
      </c>
    </row>
    <row r="126" spans="1:2" x14ac:dyDescent="0.25">
      <c r="A126" t="s">
        <v>272</v>
      </c>
      <c r="B126" s="402">
        <v>14470588000151</v>
      </c>
    </row>
    <row r="127" spans="1:2" x14ac:dyDescent="0.25">
      <c r="A127" t="s">
        <v>447</v>
      </c>
      <c r="B127" s="402">
        <v>11896538000142</v>
      </c>
    </row>
    <row r="128" spans="1:2" x14ac:dyDescent="0.25">
      <c r="A128" t="s">
        <v>310</v>
      </c>
      <c r="B128" s="402">
        <v>11305089000463</v>
      </c>
    </row>
    <row r="129" spans="1:2" x14ac:dyDescent="0.25">
      <c r="A129" t="s">
        <v>757</v>
      </c>
      <c r="B129" s="402">
        <v>20650862000177</v>
      </c>
    </row>
    <row r="130" spans="1:2" x14ac:dyDescent="0.25">
      <c r="A130" t="s">
        <v>756</v>
      </c>
      <c r="B130" s="402">
        <v>18283401000161</v>
      </c>
    </row>
    <row r="131" spans="1:2" x14ac:dyDescent="0.25">
      <c r="A131" t="s">
        <v>449</v>
      </c>
      <c r="B131" s="402">
        <v>8087373000153</v>
      </c>
    </row>
    <row r="132" spans="1:2" x14ac:dyDescent="0.25">
      <c r="A132" t="s">
        <v>858</v>
      </c>
      <c r="B132" s="402">
        <v>18283401000161</v>
      </c>
    </row>
    <row r="133" spans="1:2" x14ac:dyDescent="0.25">
      <c r="A133" t="s">
        <v>289</v>
      </c>
      <c r="B133" s="402">
        <v>16637920000155</v>
      </c>
    </row>
    <row r="134" spans="1:2" x14ac:dyDescent="0.25">
      <c r="A134" t="s">
        <v>809</v>
      </c>
      <c r="B134" s="403" t="s">
        <v>859</v>
      </c>
    </row>
    <row r="135" spans="1:2" x14ac:dyDescent="0.25">
      <c r="A135" t="s">
        <v>67</v>
      </c>
      <c r="B135" s="403"/>
    </row>
    <row r="136" spans="1:2" x14ac:dyDescent="0.25">
      <c r="A136" t="s">
        <v>737</v>
      </c>
      <c r="B136" s="403"/>
    </row>
    <row r="137" spans="1:2" x14ac:dyDescent="0.25">
      <c r="A137" t="s">
        <v>860</v>
      </c>
      <c r="B137" s="403" t="s">
        <v>861</v>
      </c>
    </row>
    <row r="138" spans="1:2" x14ac:dyDescent="0.25">
      <c r="A138" t="s">
        <v>829</v>
      </c>
      <c r="B138" s="403" t="s">
        <v>862</v>
      </c>
    </row>
    <row r="139" spans="1:2" x14ac:dyDescent="0.25">
      <c r="A139" t="s">
        <v>797</v>
      </c>
      <c r="B139" s="403" t="s">
        <v>863</v>
      </c>
    </row>
    <row r="140" spans="1:2" x14ac:dyDescent="0.25">
      <c r="A140" t="s">
        <v>827</v>
      </c>
      <c r="B140" s="403" t="s">
        <v>864</v>
      </c>
    </row>
    <row r="141" spans="1:2" x14ac:dyDescent="0.25">
      <c r="A141" t="s">
        <v>865</v>
      </c>
      <c r="B141" s="403" t="s">
        <v>866</v>
      </c>
    </row>
    <row r="142" spans="1:2" x14ac:dyDescent="0.25">
      <c r="A142" t="s">
        <v>831</v>
      </c>
      <c r="B142" s="403" t="s">
        <v>867</v>
      </c>
    </row>
    <row r="143" spans="1:2" x14ac:dyDescent="0.25">
      <c r="A143" t="s">
        <v>868</v>
      </c>
      <c r="B143" s="403" t="s">
        <v>869</v>
      </c>
    </row>
    <row r="144" spans="1:2" x14ac:dyDescent="0.25">
      <c r="A144" t="s">
        <v>870</v>
      </c>
      <c r="B144" s="403" t="s">
        <v>159</v>
      </c>
    </row>
    <row r="145" spans="1:2" ht="15.75" x14ac:dyDescent="0.25">
      <c r="A145" t="s">
        <v>789</v>
      </c>
      <c r="B145" s="404" t="s">
        <v>871</v>
      </c>
    </row>
    <row r="146" spans="1:2" x14ac:dyDescent="0.25">
      <c r="A146" t="s">
        <v>37</v>
      </c>
      <c r="B146" s="403" t="s">
        <v>159</v>
      </c>
    </row>
    <row r="147" spans="1:2" x14ac:dyDescent="0.25">
      <c r="A147" t="s">
        <v>779</v>
      </c>
      <c r="B147" s="403"/>
    </row>
    <row r="148" spans="1:2" x14ac:dyDescent="0.25">
      <c r="A148" t="s">
        <v>776</v>
      </c>
      <c r="B148" s="403" t="s">
        <v>872</v>
      </c>
    </row>
    <row r="149" spans="1:2" x14ac:dyDescent="0.25">
      <c r="A149" t="s">
        <v>834</v>
      </c>
      <c r="B149" s="403" t="s">
        <v>873</v>
      </c>
    </row>
    <row r="150" spans="1:2" x14ac:dyDescent="0.25">
      <c r="A150" t="s">
        <v>786</v>
      </c>
      <c r="B150" s="403" t="s">
        <v>861</v>
      </c>
    </row>
    <row r="151" spans="1:2" x14ac:dyDescent="0.25">
      <c r="A151" t="s">
        <v>820</v>
      </c>
      <c r="B151" s="403" t="s">
        <v>874</v>
      </c>
    </row>
    <row r="152" spans="1:2" x14ac:dyDescent="0.25">
      <c r="A152" t="s">
        <v>875</v>
      </c>
      <c r="B152" s="403" t="s">
        <v>876</v>
      </c>
    </row>
    <row r="153" spans="1:2" x14ac:dyDescent="0.25">
      <c r="A153" t="s">
        <v>796</v>
      </c>
      <c r="B153" s="403" t="s">
        <v>877</v>
      </c>
    </row>
    <row r="154" spans="1:2" x14ac:dyDescent="0.25">
      <c r="A154" t="s">
        <v>878</v>
      </c>
      <c r="B154" s="403" t="s">
        <v>879</v>
      </c>
    </row>
    <row r="155" spans="1:2" x14ac:dyDescent="0.25">
      <c r="A155" t="s">
        <v>40</v>
      </c>
      <c r="B155" s="403" t="s">
        <v>879</v>
      </c>
    </row>
    <row r="156" spans="1:2" x14ac:dyDescent="0.25">
      <c r="A156" t="s">
        <v>880</v>
      </c>
      <c r="B156" s="403"/>
    </row>
    <row r="157" spans="1:2" x14ac:dyDescent="0.25">
      <c r="A157" t="s">
        <v>881</v>
      </c>
      <c r="B157" s="403"/>
    </row>
    <row r="158" spans="1:2" x14ac:dyDescent="0.25">
      <c r="A158" t="s">
        <v>882</v>
      </c>
      <c r="B158" s="403" t="s">
        <v>879</v>
      </c>
    </row>
    <row r="159" spans="1:2" x14ac:dyDescent="0.25">
      <c r="A159" t="s">
        <v>883</v>
      </c>
      <c r="B159" s="403"/>
    </row>
    <row r="160" spans="1:2" ht="15.75" x14ac:dyDescent="0.25">
      <c r="A160" t="s">
        <v>794</v>
      </c>
      <c r="B160" s="404" t="s">
        <v>856</v>
      </c>
    </row>
    <row r="161" spans="1:2" x14ac:dyDescent="0.25">
      <c r="A161" t="s">
        <v>884</v>
      </c>
      <c r="B161" s="403" t="s">
        <v>162</v>
      </c>
    </row>
    <row r="162" spans="1:2" x14ac:dyDescent="0.25">
      <c r="A162" t="s">
        <v>885</v>
      </c>
      <c r="B162" s="403" t="s">
        <v>886</v>
      </c>
    </row>
    <row r="163" spans="1:2" x14ac:dyDescent="0.25">
      <c r="A163" t="s">
        <v>887</v>
      </c>
      <c r="B163" s="403" t="s">
        <v>190</v>
      </c>
    </row>
    <row r="164" spans="1:2" x14ac:dyDescent="0.25">
      <c r="A164" t="s">
        <v>845</v>
      </c>
      <c r="B164" s="403" t="s">
        <v>888</v>
      </c>
    </row>
    <row r="165" spans="1:2" x14ac:dyDescent="0.25">
      <c r="A165" t="s">
        <v>782</v>
      </c>
      <c r="B165" s="403" t="s">
        <v>170</v>
      </c>
    </row>
    <row r="166" spans="1:2" ht="15.75" x14ac:dyDescent="0.25">
      <c r="A166" t="s">
        <v>800</v>
      </c>
      <c r="B166" s="405" t="s">
        <v>889</v>
      </c>
    </row>
    <row r="167" spans="1:2" x14ac:dyDescent="0.25">
      <c r="A167" t="s">
        <v>890</v>
      </c>
      <c r="B167" s="403" t="s">
        <v>891</v>
      </c>
    </row>
    <row r="168" spans="1:2" ht="15.75" x14ac:dyDescent="0.25">
      <c r="A168" t="s">
        <v>783</v>
      </c>
      <c r="B168" s="405" t="s">
        <v>892</v>
      </c>
    </row>
    <row r="169" spans="1:2" ht="15.75" x14ac:dyDescent="0.25">
      <c r="A169" t="s">
        <v>257</v>
      </c>
      <c r="B169" s="405" t="s">
        <v>159</v>
      </c>
    </row>
    <row r="170" spans="1:2" x14ac:dyDescent="0.25">
      <c r="A170" t="s">
        <v>893</v>
      </c>
      <c r="B170" s="403" t="s">
        <v>894</v>
      </c>
    </row>
    <row r="171" spans="1:2" x14ac:dyDescent="0.25">
      <c r="A171" t="s">
        <v>895</v>
      </c>
      <c r="B171" s="403" t="s">
        <v>896</v>
      </c>
    </row>
    <row r="172" spans="1:2" x14ac:dyDescent="0.25">
      <c r="A172" t="s">
        <v>897</v>
      </c>
      <c r="B172" s="403" t="s">
        <v>898</v>
      </c>
    </row>
    <row r="173" spans="1:2" x14ac:dyDescent="0.25">
      <c r="A173" t="s">
        <v>899</v>
      </c>
      <c r="B173" s="403" t="s">
        <v>900</v>
      </c>
    </row>
    <row r="174" spans="1:2" x14ac:dyDescent="0.25">
      <c r="A174" t="s">
        <v>821</v>
      </c>
      <c r="B174" s="403" t="s">
        <v>901</v>
      </c>
    </row>
    <row r="175" spans="1:2" x14ac:dyDescent="0.25">
      <c r="A175" t="s">
        <v>777</v>
      </c>
      <c r="B175" s="403" t="s">
        <v>902</v>
      </c>
    </row>
    <row r="176" spans="1:2" x14ac:dyDescent="0.25">
      <c r="A176" t="s">
        <v>793</v>
      </c>
      <c r="B176" s="403" t="s">
        <v>903</v>
      </c>
    </row>
    <row r="177" spans="1:2" x14ac:dyDescent="0.25">
      <c r="A177" t="s">
        <v>844</v>
      </c>
      <c r="B177" s="403" t="s">
        <v>905</v>
      </c>
    </row>
    <row r="178" spans="1:2" x14ac:dyDescent="0.25">
      <c r="A178" t="s">
        <v>833</v>
      </c>
      <c r="B178" s="403" t="s">
        <v>904</v>
      </c>
    </row>
    <row r="179" spans="1:2" x14ac:dyDescent="0.25">
      <c r="A179" t="s">
        <v>802</v>
      </c>
      <c r="B179" s="403" t="s">
        <v>851</v>
      </c>
    </row>
    <row r="180" spans="1:2" x14ac:dyDescent="0.25">
      <c r="A180" t="s">
        <v>823</v>
      </c>
      <c r="B180" s="403" t="s">
        <v>906</v>
      </c>
    </row>
    <row r="181" spans="1:2" x14ac:dyDescent="0.25">
      <c r="A181" t="s">
        <v>849</v>
      </c>
      <c r="B181" s="402">
        <v>11857102000144</v>
      </c>
    </row>
    <row r="182" spans="1:2" x14ac:dyDescent="0.25">
      <c r="A182" t="s">
        <v>925</v>
      </c>
      <c r="B182" s="403" t="s">
        <v>892</v>
      </c>
    </row>
    <row r="183" spans="1:2" x14ac:dyDescent="0.25">
      <c r="A183" t="s">
        <v>920</v>
      </c>
      <c r="B183" s="403" t="s">
        <v>946</v>
      </c>
    </row>
    <row r="184" spans="1:2" x14ac:dyDescent="0.25">
      <c r="A184" t="s">
        <v>918</v>
      </c>
      <c r="B184" s="403" t="s">
        <v>947</v>
      </c>
    </row>
    <row r="185" spans="1:2" x14ac:dyDescent="0.25">
      <c r="A185" t="s">
        <v>927</v>
      </c>
      <c r="B185" s="403" t="s">
        <v>950</v>
      </c>
    </row>
    <row r="186" spans="1:2" x14ac:dyDescent="0.25">
      <c r="A186" t="s">
        <v>929</v>
      </c>
      <c r="B186" s="403" t="s">
        <v>902</v>
      </c>
    </row>
    <row r="187" spans="1:2" x14ac:dyDescent="0.25">
      <c r="A187" t="s">
        <v>935</v>
      </c>
      <c r="B187" s="403" t="s">
        <v>951</v>
      </c>
    </row>
    <row r="188" spans="1:2" x14ac:dyDescent="0.25">
      <c r="A188" t="s">
        <v>937</v>
      </c>
      <c r="B188" s="403" t="s">
        <v>872</v>
      </c>
    </row>
    <row r="189" spans="1:2" x14ac:dyDescent="0.25">
      <c r="A189" t="s">
        <v>939</v>
      </c>
      <c r="B189" s="403" t="s">
        <v>952</v>
      </c>
    </row>
    <row r="190" spans="1:2" x14ac:dyDescent="0.25">
      <c r="A190" t="s">
        <v>944</v>
      </c>
      <c r="B190" s="403" t="s">
        <v>953</v>
      </c>
    </row>
    <row r="191" spans="1:2" x14ac:dyDescent="0.25">
      <c r="A191" t="s">
        <v>932</v>
      </c>
      <c r="B191" s="403" t="s">
        <v>954</v>
      </c>
    </row>
    <row r="192" spans="1:2" x14ac:dyDescent="0.25">
      <c r="A192" t="s">
        <v>955</v>
      </c>
      <c r="B192" s="403" t="s">
        <v>161</v>
      </c>
    </row>
    <row r="193" spans="1:2" x14ac:dyDescent="0.25">
      <c r="A193" t="s">
        <v>956</v>
      </c>
      <c r="B193" s="403" t="s">
        <v>158</v>
      </c>
    </row>
    <row r="194" spans="1:2" x14ac:dyDescent="0.25">
      <c r="A194" t="s">
        <v>1040</v>
      </c>
      <c r="B194" s="403" t="s">
        <v>859</v>
      </c>
    </row>
    <row r="195" spans="1:2" x14ac:dyDescent="0.25">
      <c r="A195" t="s">
        <v>971</v>
      </c>
      <c r="B195" s="403" t="s">
        <v>888</v>
      </c>
    </row>
    <row r="196" spans="1:2" x14ac:dyDescent="0.25">
      <c r="A196" t="s">
        <v>978</v>
      </c>
      <c r="B196" s="387">
        <v>4681111000242</v>
      </c>
    </row>
    <row r="197" spans="1:2" ht="15.75" x14ac:dyDescent="0.25">
      <c r="A197" t="s">
        <v>980</v>
      </c>
      <c r="B197" s="404" t="s">
        <v>871</v>
      </c>
    </row>
    <row r="198" spans="1:2" x14ac:dyDescent="0.25">
      <c r="A198" t="s">
        <v>976</v>
      </c>
      <c r="B198" s="403" t="s">
        <v>1041</v>
      </c>
    </row>
    <row r="199" spans="1:2" x14ac:dyDescent="0.25">
      <c r="A199" t="s">
        <v>983</v>
      </c>
      <c r="B199" s="403" t="s">
        <v>1042</v>
      </c>
    </row>
    <row r="200" spans="1:2" x14ac:dyDescent="0.25">
      <c r="A200" t="s">
        <v>987</v>
      </c>
      <c r="B200" s="403" t="s">
        <v>1043</v>
      </c>
    </row>
    <row r="201" spans="1:2" x14ac:dyDescent="0.25">
      <c r="A201" t="s">
        <v>1045</v>
      </c>
      <c r="B201" s="403" t="s">
        <v>1044</v>
      </c>
    </row>
    <row r="202" spans="1:2" x14ac:dyDescent="0.25">
      <c r="A202" t="s">
        <v>1037</v>
      </c>
      <c r="B202" s="403" t="s">
        <v>1046</v>
      </c>
    </row>
    <row r="203" spans="1:2" x14ac:dyDescent="0.25">
      <c r="A203" t="s">
        <v>1047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6"/>
  <sheetViews>
    <sheetView zoomScale="110" zoomScaleNormal="110" workbookViewId="0">
      <selection activeCell="D3" sqref="D3"/>
    </sheetView>
  </sheetViews>
  <sheetFormatPr defaultRowHeight="15" x14ac:dyDescent="0.25"/>
  <cols>
    <col min="1" max="1" width="27.710937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419</v>
      </c>
      <c r="B1" s="383" t="s">
        <v>453</v>
      </c>
      <c r="C1" s="383" t="s">
        <v>452</v>
      </c>
      <c r="D1" s="383" t="s">
        <v>352</v>
      </c>
      <c r="E1" s="383" t="s">
        <v>39</v>
      </c>
    </row>
    <row r="2" spans="1:5" x14ac:dyDescent="0.25">
      <c r="A2" s="389"/>
      <c r="B2" s="372" t="s">
        <v>454</v>
      </c>
      <c r="C2" s="373" t="s">
        <v>455</v>
      </c>
      <c r="D2" t="s">
        <v>1049</v>
      </c>
      <c r="E2" t="s">
        <v>40</v>
      </c>
    </row>
    <row r="3" spans="1:5" x14ac:dyDescent="0.25">
      <c r="A3" t="s">
        <v>721</v>
      </c>
      <c r="B3" s="374" t="s">
        <v>390</v>
      </c>
      <c r="C3" s="375" t="s">
        <v>456</v>
      </c>
    </row>
    <row r="4" spans="1:5" x14ac:dyDescent="0.25">
      <c r="A4" t="s">
        <v>984</v>
      </c>
      <c r="B4" s="374" t="s">
        <v>457</v>
      </c>
      <c r="C4" s="375" t="s">
        <v>458</v>
      </c>
    </row>
    <row r="5" spans="1:5" x14ac:dyDescent="0.25">
      <c r="A5" t="s">
        <v>933</v>
      </c>
      <c r="B5" s="374" t="s">
        <v>457</v>
      </c>
      <c r="C5" s="375" t="s">
        <v>458</v>
      </c>
    </row>
    <row r="6" spans="1:5" x14ac:dyDescent="0.25">
      <c r="A6" t="s">
        <v>934</v>
      </c>
      <c r="B6" s="374" t="s">
        <v>459</v>
      </c>
      <c r="C6" s="375" t="s">
        <v>460</v>
      </c>
    </row>
    <row r="7" spans="1:5" x14ac:dyDescent="0.25">
      <c r="A7" t="s">
        <v>934</v>
      </c>
      <c r="B7" s="374" t="s">
        <v>459</v>
      </c>
      <c r="C7" s="375" t="s">
        <v>460</v>
      </c>
    </row>
    <row r="8" spans="1:5" x14ac:dyDescent="0.25">
      <c r="A8" s="388"/>
      <c r="B8" s="374" t="s">
        <v>461</v>
      </c>
      <c r="C8" s="375" t="s">
        <v>462</v>
      </c>
    </row>
    <row r="9" spans="1:5" x14ac:dyDescent="0.25">
      <c r="A9" s="388"/>
      <c r="B9" s="374" t="s">
        <v>463</v>
      </c>
      <c r="C9" s="375" t="s">
        <v>464</v>
      </c>
    </row>
    <row r="10" spans="1:5" x14ac:dyDescent="0.25">
      <c r="A10" s="388"/>
      <c r="B10" s="374" t="s">
        <v>465</v>
      </c>
      <c r="C10" s="375" t="s">
        <v>466</v>
      </c>
    </row>
    <row r="11" spans="1:5" x14ac:dyDescent="0.25">
      <c r="A11" s="388"/>
      <c r="B11" s="374" t="s">
        <v>467</v>
      </c>
      <c r="C11" s="375" t="s">
        <v>468</v>
      </c>
    </row>
    <row r="12" spans="1:5" x14ac:dyDescent="0.25">
      <c r="A12" s="388"/>
      <c r="B12" s="374" t="s">
        <v>469</v>
      </c>
      <c r="C12" s="375" t="s">
        <v>470</v>
      </c>
    </row>
    <row r="13" spans="1:5" x14ac:dyDescent="0.25">
      <c r="A13" s="388"/>
      <c r="B13" s="372" t="s">
        <v>471</v>
      </c>
      <c r="C13" s="373" t="s">
        <v>472</v>
      </c>
    </row>
    <row r="14" spans="1:5" x14ac:dyDescent="0.25">
      <c r="A14" t="s">
        <v>743</v>
      </c>
      <c r="B14" s="374" t="s">
        <v>388</v>
      </c>
      <c r="C14" s="375" t="s">
        <v>26</v>
      </c>
    </row>
    <row r="15" spans="1:5" x14ac:dyDescent="0.25">
      <c r="A15" s="388"/>
      <c r="B15" s="374" t="s">
        <v>473</v>
      </c>
      <c r="C15" s="375" t="s">
        <v>474</v>
      </c>
    </row>
    <row r="16" spans="1:5" x14ac:dyDescent="0.25">
      <c r="A16" s="388"/>
      <c r="B16" s="374" t="s">
        <v>475</v>
      </c>
      <c r="C16" s="375" t="s">
        <v>476</v>
      </c>
    </row>
    <row r="17" spans="1:3" x14ac:dyDescent="0.25">
      <c r="A17" s="388"/>
      <c r="B17" s="374" t="s">
        <v>400</v>
      </c>
      <c r="C17" s="375" t="s">
        <v>477</v>
      </c>
    </row>
    <row r="18" spans="1:3" x14ac:dyDescent="0.25">
      <c r="A18" s="388"/>
      <c r="B18" s="374" t="s">
        <v>478</v>
      </c>
      <c r="C18" s="375" t="s">
        <v>479</v>
      </c>
    </row>
    <row r="19" spans="1:3" x14ac:dyDescent="0.25">
      <c r="A19" s="388"/>
      <c r="B19" s="372" t="s">
        <v>480</v>
      </c>
      <c r="C19" s="373" t="s">
        <v>481</v>
      </c>
    </row>
    <row r="20" spans="1:3" x14ac:dyDescent="0.25">
      <c r="A20" t="s">
        <v>838</v>
      </c>
      <c r="B20" s="376" t="s">
        <v>389</v>
      </c>
      <c r="C20" s="375" t="s">
        <v>81</v>
      </c>
    </row>
    <row r="21" spans="1:3" x14ac:dyDescent="0.25">
      <c r="A21" s="388" t="s">
        <v>791</v>
      </c>
      <c r="B21" s="376" t="s">
        <v>389</v>
      </c>
      <c r="C21" s="375" t="s">
        <v>81</v>
      </c>
    </row>
    <row r="22" spans="1:3" x14ac:dyDescent="0.25">
      <c r="A22" s="388" t="s">
        <v>814</v>
      </c>
      <c r="B22" s="376" t="s">
        <v>404</v>
      </c>
      <c r="C22" s="375" t="s">
        <v>482</v>
      </c>
    </row>
    <row r="23" spans="1:3" x14ac:dyDescent="0.25">
      <c r="A23" s="388" t="s">
        <v>810</v>
      </c>
      <c r="B23" s="376" t="s">
        <v>403</v>
      </c>
      <c r="C23" s="375" t="s">
        <v>483</v>
      </c>
    </row>
    <row r="24" spans="1:3" x14ac:dyDescent="0.25">
      <c r="A24" s="388" t="s">
        <v>741</v>
      </c>
      <c r="B24" s="374" t="s">
        <v>394</v>
      </c>
      <c r="C24" s="375" t="s">
        <v>370</v>
      </c>
    </row>
    <row r="25" spans="1:3" x14ac:dyDescent="0.25">
      <c r="A25" s="388"/>
      <c r="B25" s="374" t="s">
        <v>484</v>
      </c>
      <c r="C25" s="375" t="s">
        <v>485</v>
      </c>
    </row>
    <row r="26" spans="1:3" x14ac:dyDescent="0.25">
      <c r="A26" s="388"/>
      <c r="B26" s="372" t="s">
        <v>486</v>
      </c>
      <c r="C26" s="373" t="s">
        <v>487</v>
      </c>
    </row>
    <row r="27" spans="1:3" x14ac:dyDescent="0.25">
      <c r="A27" s="388"/>
      <c r="B27" s="374" t="s">
        <v>488</v>
      </c>
      <c r="C27" s="375" t="s">
        <v>489</v>
      </c>
    </row>
    <row r="28" spans="1:3" x14ac:dyDescent="0.25">
      <c r="A28" s="388"/>
      <c r="B28" s="374" t="s">
        <v>490</v>
      </c>
      <c r="C28" s="375" t="s">
        <v>491</v>
      </c>
    </row>
    <row r="29" spans="1:3" x14ac:dyDescent="0.25">
      <c r="A29" t="s">
        <v>792</v>
      </c>
      <c r="B29" s="374" t="s">
        <v>422</v>
      </c>
      <c r="C29" s="375" t="s">
        <v>492</v>
      </c>
    </row>
    <row r="30" spans="1:3" x14ac:dyDescent="0.25">
      <c r="A30" s="388"/>
      <c r="B30" s="377">
        <v>2</v>
      </c>
      <c r="C30" s="378" t="s">
        <v>493</v>
      </c>
    </row>
    <row r="31" spans="1:3" x14ac:dyDescent="0.25">
      <c r="A31" s="388"/>
      <c r="B31" s="372" t="s">
        <v>494</v>
      </c>
      <c r="C31" s="373" t="s">
        <v>495</v>
      </c>
    </row>
    <row r="32" spans="1:3" x14ac:dyDescent="0.25">
      <c r="A32" t="s">
        <v>750</v>
      </c>
      <c r="B32" s="376" t="s">
        <v>393</v>
      </c>
      <c r="C32" s="379" t="s">
        <v>495</v>
      </c>
    </row>
    <row r="33" spans="1:3" x14ac:dyDescent="0.25">
      <c r="A33" s="388"/>
      <c r="B33" s="372" t="s">
        <v>496</v>
      </c>
      <c r="C33" s="373" t="s">
        <v>497</v>
      </c>
    </row>
    <row r="34" spans="1:3" x14ac:dyDescent="0.25">
      <c r="A34" s="388"/>
      <c r="B34" s="374" t="s">
        <v>498</v>
      </c>
      <c r="C34" s="375" t="s">
        <v>497</v>
      </c>
    </row>
    <row r="35" spans="1:3" x14ac:dyDescent="0.25">
      <c r="A35" s="388"/>
      <c r="B35" s="372" t="s">
        <v>499</v>
      </c>
      <c r="C35" s="373" t="s">
        <v>500</v>
      </c>
    </row>
    <row r="36" spans="1:3" x14ac:dyDescent="0.25">
      <c r="A36" s="388"/>
      <c r="B36" s="376" t="s">
        <v>501</v>
      </c>
      <c r="C36" s="375" t="s">
        <v>502</v>
      </c>
    </row>
    <row r="37" spans="1:3" x14ac:dyDescent="0.25">
      <c r="A37" s="388"/>
      <c r="B37" s="376" t="s">
        <v>503</v>
      </c>
      <c r="C37" s="379" t="s">
        <v>504</v>
      </c>
    </row>
    <row r="38" spans="1:3" x14ac:dyDescent="0.25">
      <c r="A38" s="388"/>
      <c r="B38" s="374" t="s">
        <v>505</v>
      </c>
      <c r="C38" s="375" t="s">
        <v>506</v>
      </c>
    </row>
    <row r="39" spans="1:3" x14ac:dyDescent="0.25">
      <c r="A39" s="388"/>
      <c r="B39" s="374" t="s">
        <v>507</v>
      </c>
      <c r="C39" s="375" t="s">
        <v>508</v>
      </c>
    </row>
    <row r="40" spans="1:3" x14ac:dyDescent="0.25">
      <c r="A40" s="388"/>
      <c r="B40" s="372" t="s">
        <v>509</v>
      </c>
      <c r="C40" s="373" t="s">
        <v>510</v>
      </c>
    </row>
    <row r="41" spans="1:3" x14ac:dyDescent="0.25">
      <c r="A41" s="388"/>
      <c r="B41" s="374" t="s">
        <v>511</v>
      </c>
      <c r="C41" s="375" t="s">
        <v>510</v>
      </c>
    </row>
    <row r="42" spans="1:3" x14ac:dyDescent="0.25">
      <c r="A42" s="388"/>
      <c r="B42" s="372" t="s">
        <v>512</v>
      </c>
      <c r="C42" s="373" t="s">
        <v>32</v>
      </c>
    </row>
    <row r="43" spans="1:3" x14ac:dyDescent="0.25">
      <c r="A43" t="s">
        <v>748</v>
      </c>
      <c r="B43" s="376" t="s">
        <v>392</v>
      </c>
      <c r="C43" s="375" t="s">
        <v>32</v>
      </c>
    </row>
    <row r="44" spans="1:3" x14ac:dyDescent="0.25">
      <c r="A44" s="388"/>
      <c r="B44" s="372" t="s">
        <v>513</v>
      </c>
      <c r="C44" s="373" t="s">
        <v>514</v>
      </c>
    </row>
    <row r="45" spans="1:3" x14ac:dyDescent="0.25">
      <c r="A45" s="388"/>
      <c r="B45" s="374" t="s">
        <v>515</v>
      </c>
      <c r="C45" s="375" t="s">
        <v>514</v>
      </c>
    </row>
    <row r="46" spans="1:3" x14ac:dyDescent="0.25">
      <c r="A46" s="388"/>
      <c r="B46" s="372" t="s">
        <v>516</v>
      </c>
      <c r="C46" s="373" t="s">
        <v>517</v>
      </c>
    </row>
    <row r="47" spans="1:3" x14ac:dyDescent="0.25">
      <c r="A47" t="s">
        <v>720</v>
      </c>
      <c r="B47" s="374" t="s">
        <v>382</v>
      </c>
      <c r="C47" s="379" t="s">
        <v>518</v>
      </c>
    </row>
    <row r="48" spans="1:3" x14ac:dyDescent="0.25">
      <c r="A48" s="388"/>
      <c r="B48" s="374" t="s">
        <v>519</v>
      </c>
      <c r="C48" s="375" t="s">
        <v>520</v>
      </c>
    </row>
    <row r="49" spans="1:3" x14ac:dyDescent="0.25">
      <c r="A49" s="385" t="s">
        <v>718</v>
      </c>
      <c r="B49" s="374" t="s">
        <v>381</v>
      </c>
      <c r="C49" s="375" t="s">
        <v>521</v>
      </c>
    </row>
    <row r="50" spans="1:3" x14ac:dyDescent="0.25">
      <c r="A50" s="388"/>
      <c r="B50" s="372" t="s">
        <v>522</v>
      </c>
      <c r="C50" s="373" t="s">
        <v>523</v>
      </c>
    </row>
    <row r="51" spans="1:3" x14ac:dyDescent="0.25">
      <c r="A51" s="388"/>
      <c r="B51" s="374" t="s">
        <v>524</v>
      </c>
      <c r="C51" s="375" t="s">
        <v>523</v>
      </c>
    </row>
    <row r="52" spans="1:3" x14ac:dyDescent="0.25">
      <c r="A52" s="388"/>
      <c r="B52" s="372" t="s">
        <v>525</v>
      </c>
      <c r="C52" s="373" t="s">
        <v>526</v>
      </c>
    </row>
    <row r="53" spans="1:3" x14ac:dyDescent="0.25">
      <c r="A53" s="388"/>
      <c r="B53" s="374" t="s">
        <v>527</v>
      </c>
      <c r="C53" s="375" t="s">
        <v>526</v>
      </c>
    </row>
    <row r="54" spans="1:3" x14ac:dyDescent="0.25">
      <c r="A54" s="388"/>
      <c r="B54" s="372" t="s">
        <v>528</v>
      </c>
      <c r="C54" s="373" t="s">
        <v>529</v>
      </c>
    </row>
    <row r="55" spans="1:3" x14ac:dyDescent="0.25">
      <c r="A55" s="388"/>
      <c r="B55" s="374" t="s">
        <v>530</v>
      </c>
      <c r="C55" s="375" t="s">
        <v>529</v>
      </c>
    </row>
    <row r="56" spans="1:3" x14ac:dyDescent="0.25">
      <c r="A56" s="388"/>
      <c r="B56" s="372" t="s">
        <v>531</v>
      </c>
      <c r="C56" s="373" t="s">
        <v>532</v>
      </c>
    </row>
    <row r="57" spans="1:3" x14ac:dyDescent="0.25">
      <c r="A57" s="388"/>
      <c r="B57" s="374" t="s">
        <v>533</v>
      </c>
      <c r="C57" s="375" t="s">
        <v>532</v>
      </c>
    </row>
    <row r="58" spans="1:3" x14ac:dyDescent="0.25">
      <c r="A58" s="388"/>
      <c r="B58" s="380" t="s">
        <v>534</v>
      </c>
      <c r="C58" s="373" t="s">
        <v>535</v>
      </c>
    </row>
    <row r="59" spans="1:3" x14ac:dyDescent="0.25">
      <c r="A59" s="388"/>
      <c r="B59" s="376" t="s">
        <v>536</v>
      </c>
      <c r="C59" s="379" t="s">
        <v>535</v>
      </c>
    </row>
    <row r="60" spans="1:3" x14ac:dyDescent="0.25">
      <c r="A60" s="388"/>
      <c r="B60" s="377">
        <v>3</v>
      </c>
      <c r="C60" s="378" t="s">
        <v>537</v>
      </c>
    </row>
    <row r="61" spans="1:3" x14ac:dyDescent="0.25">
      <c r="A61" s="388"/>
      <c r="B61" s="372" t="s">
        <v>538</v>
      </c>
      <c r="C61" s="373" t="s">
        <v>539</v>
      </c>
    </row>
    <row r="62" spans="1:3" x14ac:dyDescent="0.25">
      <c r="A62" s="388"/>
      <c r="B62" s="376" t="s">
        <v>398</v>
      </c>
      <c r="C62" s="375" t="s">
        <v>540</v>
      </c>
    </row>
    <row r="63" spans="1:3" x14ac:dyDescent="0.25">
      <c r="A63" s="388"/>
      <c r="B63" s="374" t="s">
        <v>541</v>
      </c>
      <c r="C63" s="375" t="s">
        <v>542</v>
      </c>
    </row>
    <row r="64" spans="1:3" x14ac:dyDescent="0.25">
      <c r="A64" s="388"/>
      <c r="B64" s="372" t="s">
        <v>543</v>
      </c>
      <c r="C64" s="373" t="s">
        <v>544</v>
      </c>
    </row>
    <row r="65" spans="1:3" x14ac:dyDescent="0.25">
      <c r="A65" t="s">
        <v>785</v>
      </c>
      <c r="B65" s="376" t="s">
        <v>386</v>
      </c>
      <c r="C65" s="375" t="s">
        <v>544</v>
      </c>
    </row>
    <row r="66" spans="1:3" x14ac:dyDescent="0.25">
      <c r="A66" s="388"/>
      <c r="B66" s="372" t="s">
        <v>545</v>
      </c>
      <c r="C66" s="373" t="s">
        <v>546</v>
      </c>
    </row>
    <row r="67" spans="1:3" x14ac:dyDescent="0.25">
      <c r="A67" s="388"/>
      <c r="B67" s="374" t="s">
        <v>547</v>
      </c>
      <c r="C67" s="379" t="s">
        <v>546</v>
      </c>
    </row>
    <row r="68" spans="1:3" x14ac:dyDescent="0.25">
      <c r="A68" s="388"/>
      <c r="B68" s="372" t="s">
        <v>548</v>
      </c>
      <c r="C68" s="373" t="s">
        <v>549</v>
      </c>
    </row>
    <row r="69" spans="1:3" x14ac:dyDescent="0.25">
      <c r="A69" s="388"/>
      <c r="B69" s="374" t="s">
        <v>550</v>
      </c>
      <c r="C69" s="375" t="s">
        <v>549</v>
      </c>
    </row>
    <row r="70" spans="1:3" x14ac:dyDescent="0.25">
      <c r="A70" s="388"/>
      <c r="B70" s="372" t="s">
        <v>551</v>
      </c>
      <c r="C70" s="373" t="s">
        <v>552</v>
      </c>
    </row>
    <row r="71" spans="1:3" x14ac:dyDescent="0.25">
      <c r="A71" t="s">
        <v>835</v>
      </c>
      <c r="B71" s="374" t="s">
        <v>385</v>
      </c>
      <c r="C71" s="375" t="s">
        <v>552</v>
      </c>
    </row>
    <row r="72" spans="1:3" x14ac:dyDescent="0.25">
      <c r="A72" t="s">
        <v>724</v>
      </c>
      <c r="B72" s="374" t="s">
        <v>385</v>
      </c>
      <c r="C72" s="375" t="s">
        <v>552</v>
      </c>
    </row>
    <row r="73" spans="1:3" x14ac:dyDescent="0.25">
      <c r="A73" s="388"/>
      <c r="B73" s="372" t="s">
        <v>553</v>
      </c>
      <c r="C73" s="373" t="s">
        <v>554</v>
      </c>
    </row>
    <row r="74" spans="1:3" x14ac:dyDescent="0.25">
      <c r="A74" s="388"/>
      <c r="B74" s="374" t="s">
        <v>555</v>
      </c>
      <c r="C74" s="375" t="s">
        <v>556</v>
      </c>
    </row>
    <row r="75" spans="1:3" x14ac:dyDescent="0.25">
      <c r="A75" t="s">
        <v>803</v>
      </c>
      <c r="B75" s="374" t="s">
        <v>555</v>
      </c>
      <c r="C75" s="375" t="s">
        <v>556</v>
      </c>
    </row>
    <row r="76" spans="1:3" x14ac:dyDescent="0.25">
      <c r="A76" t="s">
        <v>837</v>
      </c>
      <c r="B76" s="374" t="s">
        <v>387</v>
      </c>
      <c r="C76" s="375" t="s">
        <v>314</v>
      </c>
    </row>
    <row r="77" spans="1:3" x14ac:dyDescent="0.25">
      <c r="A77" s="388" t="s">
        <v>719</v>
      </c>
      <c r="B77" s="374" t="s">
        <v>387</v>
      </c>
      <c r="C77" s="375" t="s">
        <v>314</v>
      </c>
    </row>
    <row r="78" spans="1:3" x14ac:dyDescent="0.25">
      <c r="A78" s="388"/>
      <c r="B78" s="374" t="s">
        <v>557</v>
      </c>
      <c r="C78" s="375" t="s">
        <v>558</v>
      </c>
    </row>
    <row r="79" spans="1:3" x14ac:dyDescent="0.25">
      <c r="A79" t="s">
        <v>805</v>
      </c>
      <c r="B79" s="374" t="s">
        <v>397</v>
      </c>
      <c r="C79" s="375" t="s">
        <v>559</v>
      </c>
    </row>
    <row r="80" spans="1:3" x14ac:dyDescent="0.25">
      <c r="A80" s="388"/>
      <c r="B80" s="372" t="s">
        <v>560</v>
      </c>
      <c r="C80" s="373" t="s">
        <v>561</v>
      </c>
    </row>
    <row r="81" spans="1:3" x14ac:dyDescent="0.25">
      <c r="A81" s="388"/>
      <c r="B81" s="374" t="s">
        <v>562</v>
      </c>
      <c r="C81" s="375" t="s">
        <v>561</v>
      </c>
    </row>
    <row r="82" spans="1:3" x14ac:dyDescent="0.25">
      <c r="A82" s="388"/>
      <c r="B82" s="372" t="s">
        <v>563</v>
      </c>
      <c r="C82" s="373" t="s">
        <v>564</v>
      </c>
    </row>
    <row r="83" spans="1:3" x14ac:dyDescent="0.25">
      <c r="A83" s="388"/>
      <c r="B83" s="374" t="s">
        <v>565</v>
      </c>
      <c r="C83" s="375" t="s">
        <v>564</v>
      </c>
    </row>
    <row r="84" spans="1:3" x14ac:dyDescent="0.25">
      <c r="A84" s="388"/>
      <c r="B84" s="372" t="s">
        <v>566</v>
      </c>
      <c r="C84" s="373" t="s">
        <v>567</v>
      </c>
    </row>
    <row r="85" spans="1:3" x14ac:dyDescent="0.25">
      <c r="A85" t="s">
        <v>807</v>
      </c>
      <c r="B85" s="374" t="s">
        <v>568</v>
      </c>
      <c r="C85" s="375" t="s">
        <v>569</v>
      </c>
    </row>
    <row r="86" spans="1:3" x14ac:dyDescent="0.25">
      <c r="A86" t="s">
        <v>830</v>
      </c>
      <c r="B86" s="374" t="s">
        <v>384</v>
      </c>
      <c r="C86" s="375" t="s">
        <v>570</v>
      </c>
    </row>
    <row r="87" spans="1:3" x14ac:dyDescent="0.25">
      <c r="A87" s="388"/>
      <c r="B87" s="372" t="s">
        <v>571</v>
      </c>
      <c r="C87" s="373" t="s">
        <v>572</v>
      </c>
    </row>
    <row r="88" spans="1:3" x14ac:dyDescent="0.25">
      <c r="A88" s="388"/>
      <c r="B88" s="374" t="s">
        <v>573</v>
      </c>
      <c r="C88" s="375" t="s">
        <v>574</v>
      </c>
    </row>
    <row r="89" spans="1:3" x14ac:dyDescent="0.25">
      <c r="A89" s="388"/>
      <c r="B89" s="372" t="s">
        <v>575</v>
      </c>
      <c r="C89" s="373" t="s">
        <v>576</v>
      </c>
    </row>
    <row r="90" spans="1:3" x14ac:dyDescent="0.25">
      <c r="A90" s="388"/>
      <c r="B90" s="374" t="s">
        <v>399</v>
      </c>
      <c r="C90" s="375" t="s">
        <v>576</v>
      </c>
    </row>
    <row r="91" spans="1:3" x14ac:dyDescent="0.25">
      <c r="A91" s="388"/>
      <c r="B91" s="372" t="s">
        <v>577</v>
      </c>
      <c r="C91" s="373" t="s">
        <v>578</v>
      </c>
    </row>
    <row r="92" spans="1:3" x14ac:dyDescent="0.25">
      <c r="A92" s="388"/>
      <c r="B92" s="374" t="s">
        <v>579</v>
      </c>
      <c r="C92" s="375" t="s">
        <v>578</v>
      </c>
    </row>
    <row r="93" spans="1:3" x14ac:dyDescent="0.25">
      <c r="A93" s="388"/>
      <c r="B93" s="372" t="s">
        <v>580</v>
      </c>
      <c r="C93" s="373" t="s">
        <v>278</v>
      </c>
    </row>
    <row r="94" spans="1:3" x14ac:dyDescent="0.25">
      <c r="A94" t="s">
        <v>824</v>
      </c>
      <c r="B94" s="374" t="s">
        <v>396</v>
      </c>
      <c r="C94" s="375" t="s">
        <v>278</v>
      </c>
    </row>
    <row r="95" spans="1:3" x14ac:dyDescent="0.25">
      <c r="A95" s="388"/>
      <c r="B95" s="372" t="s">
        <v>581</v>
      </c>
      <c r="C95" s="373" t="s">
        <v>582</v>
      </c>
    </row>
    <row r="96" spans="1:3" x14ac:dyDescent="0.25">
      <c r="A96" t="s">
        <v>798</v>
      </c>
      <c r="B96" s="374" t="s">
        <v>383</v>
      </c>
      <c r="C96" s="375" t="s">
        <v>583</v>
      </c>
    </row>
    <row r="97" spans="1:3" x14ac:dyDescent="0.25">
      <c r="A97" s="388"/>
      <c r="B97" s="374" t="s">
        <v>383</v>
      </c>
      <c r="C97" s="375" t="s">
        <v>583</v>
      </c>
    </row>
    <row r="98" spans="1:3" x14ac:dyDescent="0.25">
      <c r="A98" t="s">
        <v>914</v>
      </c>
      <c r="B98" s="374" t="s">
        <v>383</v>
      </c>
      <c r="C98" s="375" t="s">
        <v>583</v>
      </c>
    </row>
    <row r="99" spans="1:3" x14ac:dyDescent="0.25">
      <c r="A99" s="388" t="s">
        <v>828</v>
      </c>
      <c r="B99" s="374" t="s">
        <v>383</v>
      </c>
      <c r="C99" s="375" t="s">
        <v>583</v>
      </c>
    </row>
    <row r="100" spans="1:3" x14ac:dyDescent="0.25">
      <c r="A100" s="388" t="s">
        <v>808</v>
      </c>
      <c r="B100" s="374" t="s">
        <v>383</v>
      </c>
      <c r="C100" s="375" t="s">
        <v>583</v>
      </c>
    </row>
    <row r="101" spans="1:3" x14ac:dyDescent="0.25">
      <c r="A101" s="388" t="s">
        <v>788</v>
      </c>
      <c r="B101" s="374" t="s">
        <v>383</v>
      </c>
      <c r="C101" s="375" t="s">
        <v>583</v>
      </c>
    </row>
    <row r="102" spans="1:3" x14ac:dyDescent="0.25">
      <c r="A102" s="388" t="s">
        <v>728</v>
      </c>
      <c r="B102" s="374" t="s">
        <v>383</v>
      </c>
      <c r="C102" s="375" t="s">
        <v>583</v>
      </c>
    </row>
    <row r="103" spans="1:3" x14ac:dyDescent="0.25">
      <c r="A103" s="388"/>
      <c r="B103" s="374" t="s">
        <v>584</v>
      </c>
      <c r="C103" s="375" t="s">
        <v>585</v>
      </c>
    </row>
    <row r="104" spans="1:3" x14ac:dyDescent="0.25">
      <c r="A104" s="388"/>
      <c r="B104" s="372" t="s">
        <v>586</v>
      </c>
      <c r="C104" s="373" t="s">
        <v>587</v>
      </c>
    </row>
    <row r="105" spans="1:3" x14ac:dyDescent="0.25">
      <c r="A105" t="s">
        <v>795</v>
      </c>
      <c r="B105" s="376" t="s">
        <v>421</v>
      </c>
      <c r="C105" s="375" t="s">
        <v>587</v>
      </c>
    </row>
    <row r="106" spans="1:3" x14ac:dyDescent="0.25">
      <c r="A106" s="388"/>
      <c r="B106" s="372" t="s">
        <v>588</v>
      </c>
      <c r="C106" s="373" t="s">
        <v>589</v>
      </c>
    </row>
    <row r="107" spans="1:3" x14ac:dyDescent="0.25">
      <c r="A107" s="388"/>
      <c r="B107" s="374" t="s">
        <v>590</v>
      </c>
      <c r="C107" s="375" t="s">
        <v>589</v>
      </c>
    </row>
    <row r="108" spans="1:3" x14ac:dyDescent="0.25">
      <c r="A108" s="388"/>
      <c r="B108" s="372" t="s">
        <v>591</v>
      </c>
      <c r="C108" s="373" t="s">
        <v>592</v>
      </c>
    </row>
    <row r="109" spans="1:3" x14ac:dyDescent="0.25">
      <c r="A109" t="s">
        <v>826</v>
      </c>
      <c r="B109" s="374" t="s">
        <v>402</v>
      </c>
      <c r="C109" s="375" t="s">
        <v>592</v>
      </c>
    </row>
    <row r="110" spans="1:3" x14ac:dyDescent="0.25">
      <c r="A110" s="388"/>
      <c r="B110" s="372" t="s">
        <v>593</v>
      </c>
      <c r="C110" s="373" t="s">
        <v>594</v>
      </c>
    </row>
    <row r="111" spans="1:3" x14ac:dyDescent="0.25">
      <c r="A111" s="388"/>
      <c r="B111" s="374" t="s">
        <v>595</v>
      </c>
      <c r="C111" s="375" t="s">
        <v>596</v>
      </c>
    </row>
    <row r="112" spans="1:3" x14ac:dyDescent="0.25">
      <c r="A112" s="388"/>
      <c r="B112" s="374" t="s">
        <v>597</v>
      </c>
      <c r="C112" s="375" t="s">
        <v>598</v>
      </c>
    </row>
    <row r="113" spans="1:3" x14ac:dyDescent="0.25">
      <c r="A113" s="388"/>
      <c r="B113" s="374" t="s">
        <v>599</v>
      </c>
      <c r="C113" s="375" t="s">
        <v>600</v>
      </c>
    </row>
    <row r="114" spans="1:3" x14ac:dyDescent="0.25">
      <c r="A114" s="388"/>
      <c r="B114" s="374" t="s">
        <v>601</v>
      </c>
      <c r="C114" s="375" t="s">
        <v>602</v>
      </c>
    </row>
    <row r="115" spans="1:3" x14ac:dyDescent="0.25">
      <c r="A115" s="388"/>
      <c r="B115" s="374" t="s">
        <v>603</v>
      </c>
      <c r="C115" s="375" t="s">
        <v>604</v>
      </c>
    </row>
    <row r="116" spans="1:3" x14ac:dyDescent="0.25">
      <c r="A116" s="388"/>
      <c r="B116" s="374" t="s">
        <v>605</v>
      </c>
      <c r="C116" s="375" t="s">
        <v>606</v>
      </c>
    </row>
    <row r="117" spans="1:3" x14ac:dyDescent="0.25">
      <c r="A117" s="388"/>
      <c r="B117" s="374" t="s">
        <v>607</v>
      </c>
      <c r="C117" s="375" t="s">
        <v>608</v>
      </c>
    </row>
    <row r="118" spans="1:3" x14ac:dyDescent="0.25">
      <c r="A118" s="388"/>
      <c r="B118" s="372" t="s">
        <v>609</v>
      </c>
      <c r="C118" s="373" t="s">
        <v>610</v>
      </c>
    </row>
    <row r="119" spans="1:3" x14ac:dyDescent="0.25">
      <c r="A119" s="388"/>
      <c r="B119" s="376" t="s">
        <v>611</v>
      </c>
      <c r="C119" s="379" t="s">
        <v>610</v>
      </c>
    </row>
    <row r="120" spans="1:3" x14ac:dyDescent="0.25">
      <c r="A120" s="388"/>
      <c r="B120" s="372" t="s">
        <v>612</v>
      </c>
      <c r="C120" s="373" t="s">
        <v>613</v>
      </c>
    </row>
    <row r="121" spans="1:3" x14ac:dyDescent="0.25">
      <c r="A121" s="388"/>
      <c r="B121" s="374" t="s">
        <v>614</v>
      </c>
      <c r="C121" s="375" t="s">
        <v>613</v>
      </c>
    </row>
    <row r="122" spans="1:3" x14ac:dyDescent="0.25">
      <c r="A122" s="388"/>
      <c r="B122" s="372" t="s">
        <v>615</v>
      </c>
      <c r="C122" s="373" t="s">
        <v>235</v>
      </c>
    </row>
    <row r="123" spans="1:3" x14ac:dyDescent="0.25">
      <c r="A123" t="s">
        <v>726</v>
      </c>
      <c r="B123" s="374" t="s">
        <v>616</v>
      </c>
      <c r="C123" s="375" t="s">
        <v>235</v>
      </c>
    </row>
    <row r="124" spans="1:3" x14ac:dyDescent="0.25">
      <c r="A124" s="388"/>
      <c r="B124" s="372" t="s">
        <v>617</v>
      </c>
      <c r="C124" s="373" t="s">
        <v>618</v>
      </c>
    </row>
    <row r="125" spans="1:3" x14ac:dyDescent="0.25">
      <c r="A125" t="s">
        <v>819</v>
      </c>
      <c r="B125" s="376" t="s">
        <v>408</v>
      </c>
      <c r="C125" s="375" t="s">
        <v>619</v>
      </c>
    </row>
    <row r="126" spans="1:3" x14ac:dyDescent="0.25">
      <c r="A126" t="s">
        <v>727</v>
      </c>
      <c r="B126" s="376" t="s">
        <v>408</v>
      </c>
      <c r="C126" s="375" t="s">
        <v>619</v>
      </c>
    </row>
    <row r="127" spans="1:3" x14ac:dyDescent="0.25">
      <c r="A127" s="388"/>
      <c r="B127" s="376" t="s">
        <v>620</v>
      </c>
      <c r="C127" s="375" t="s">
        <v>621</v>
      </c>
    </row>
    <row r="128" spans="1:3" x14ac:dyDescent="0.25">
      <c r="A128" s="388"/>
      <c r="B128" s="372" t="s">
        <v>622</v>
      </c>
      <c r="C128" s="373" t="s">
        <v>623</v>
      </c>
    </row>
    <row r="129" spans="1:3" x14ac:dyDescent="0.25">
      <c r="A129" s="388"/>
      <c r="B129" s="374" t="s">
        <v>624</v>
      </c>
      <c r="C129" s="375" t="s">
        <v>623</v>
      </c>
    </row>
    <row r="130" spans="1:3" x14ac:dyDescent="0.25">
      <c r="A130" s="388"/>
      <c r="B130" s="372" t="s">
        <v>625</v>
      </c>
      <c r="C130" s="373" t="s">
        <v>626</v>
      </c>
    </row>
    <row r="131" spans="1:3" x14ac:dyDescent="0.25">
      <c r="A131" s="388"/>
      <c r="B131" s="374" t="s">
        <v>627</v>
      </c>
      <c r="C131" s="375" t="s">
        <v>626</v>
      </c>
    </row>
    <row r="132" spans="1:3" x14ac:dyDescent="0.25">
      <c r="A132" s="388"/>
      <c r="B132" s="372" t="s">
        <v>628</v>
      </c>
      <c r="C132" s="373" t="s">
        <v>629</v>
      </c>
    </row>
    <row r="133" spans="1:3" x14ac:dyDescent="0.25">
      <c r="A133" s="388"/>
      <c r="B133" s="374" t="s">
        <v>630</v>
      </c>
      <c r="C133" s="379" t="s">
        <v>629</v>
      </c>
    </row>
    <row r="134" spans="1:3" x14ac:dyDescent="0.25">
      <c r="A134" s="388"/>
      <c r="B134" s="377">
        <v>4</v>
      </c>
      <c r="C134" s="378" t="s">
        <v>631</v>
      </c>
    </row>
    <row r="135" spans="1:3" x14ac:dyDescent="0.25">
      <c r="A135" s="388"/>
      <c r="B135" s="372" t="s">
        <v>632</v>
      </c>
      <c r="C135" s="373" t="s">
        <v>357</v>
      </c>
    </row>
    <row r="136" spans="1:3" x14ac:dyDescent="0.25">
      <c r="A136" t="s">
        <v>722</v>
      </c>
      <c r="B136" s="374" t="s">
        <v>395</v>
      </c>
      <c r="C136" s="375" t="s">
        <v>357</v>
      </c>
    </row>
    <row r="137" spans="1:3" x14ac:dyDescent="0.25">
      <c r="A137" s="388"/>
      <c r="B137" s="372" t="s">
        <v>633</v>
      </c>
      <c r="C137" s="373" t="s">
        <v>634</v>
      </c>
    </row>
    <row r="138" spans="1:3" x14ac:dyDescent="0.25">
      <c r="A138" t="s">
        <v>818</v>
      </c>
      <c r="B138" s="374" t="s">
        <v>407</v>
      </c>
      <c r="C138" s="375" t="s">
        <v>634</v>
      </c>
    </row>
    <row r="139" spans="1:3" x14ac:dyDescent="0.25">
      <c r="A139" s="388"/>
      <c r="B139" s="372" t="s">
        <v>635</v>
      </c>
      <c r="C139" s="373" t="s">
        <v>636</v>
      </c>
    </row>
    <row r="140" spans="1:3" x14ac:dyDescent="0.25">
      <c r="A140" t="s">
        <v>812</v>
      </c>
      <c r="B140" s="374" t="s">
        <v>405</v>
      </c>
      <c r="C140" s="375" t="s">
        <v>636</v>
      </c>
    </row>
    <row r="141" spans="1:3" x14ac:dyDescent="0.25">
      <c r="A141" s="388"/>
      <c r="B141" s="372" t="s">
        <v>637</v>
      </c>
      <c r="C141" s="373" t="s">
        <v>638</v>
      </c>
    </row>
    <row r="142" spans="1:3" x14ac:dyDescent="0.25">
      <c r="A142" t="s">
        <v>816</v>
      </c>
      <c r="B142" s="374" t="s">
        <v>406</v>
      </c>
      <c r="C142" s="375" t="s">
        <v>638</v>
      </c>
    </row>
    <row r="143" spans="1:3" x14ac:dyDescent="0.25">
      <c r="A143" s="388"/>
      <c r="B143" s="372" t="s">
        <v>639</v>
      </c>
      <c r="C143" s="373" t="s">
        <v>640</v>
      </c>
    </row>
    <row r="144" spans="1:3" x14ac:dyDescent="0.25">
      <c r="A144" s="388"/>
      <c r="B144" s="374" t="s">
        <v>641</v>
      </c>
      <c r="C144" s="375" t="s">
        <v>640</v>
      </c>
    </row>
    <row r="145" spans="1:3" x14ac:dyDescent="0.25">
      <c r="A145" s="388"/>
      <c r="B145" s="372" t="s">
        <v>642</v>
      </c>
      <c r="C145" s="373" t="s">
        <v>643</v>
      </c>
    </row>
    <row r="146" spans="1:3" x14ac:dyDescent="0.25">
      <c r="A146" s="388"/>
      <c r="B146" s="374" t="s">
        <v>644</v>
      </c>
      <c r="C146" s="375" t="s">
        <v>643</v>
      </c>
    </row>
    <row r="147" spans="1:3" x14ac:dyDescent="0.25">
      <c r="A147" s="388"/>
      <c r="B147" s="372" t="s">
        <v>645</v>
      </c>
      <c r="C147" s="373" t="s">
        <v>646</v>
      </c>
    </row>
    <row r="148" spans="1:3" x14ac:dyDescent="0.25">
      <c r="A148" s="388"/>
      <c r="B148" s="374" t="s">
        <v>647</v>
      </c>
      <c r="C148" s="375" t="s">
        <v>646</v>
      </c>
    </row>
    <row r="149" spans="1:3" x14ac:dyDescent="0.25">
      <c r="A149" s="388"/>
      <c r="B149" s="372" t="s">
        <v>648</v>
      </c>
      <c r="C149" s="373" t="s">
        <v>649</v>
      </c>
    </row>
    <row r="150" spans="1:3" x14ac:dyDescent="0.25">
      <c r="A150" s="388"/>
      <c r="B150" s="374" t="s">
        <v>650</v>
      </c>
      <c r="C150" s="375" t="s">
        <v>649</v>
      </c>
    </row>
    <row r="151" spans="1:3" x14ac:dyDescent="0.25">
      <c r="A151" s="388"/>
      <c r="B151" s="377">
        <v>5</v>
      </c>
      <c r="C151" s="378" t="s">
        <v>651</v>
      </c>
    </row>
    <row r="152" spans="1:3" x14ac:dyDescent="0.25">
      <c r="A152" s="388"/>
      <c r="B152" s="372" t="s">
        <v>652</v>
      </c>
      <c r="C152" s="373" t="s">
        <v>653</v>
      </c>
    </row>
    <row r="153" spans="1:3" x14ac:dyDescent="0.25">
      <c r="A153" s="388"/>
      <c r="B153" s="374" t="s">
        <v>654</v>
      </c>
      <c r="C153" s="375" t="s">
        <v>653</v>
      </c>
    </row>
    <row r="154" spans="1:3" x14ac:dyDescent="0.25">
      <c r="A154" s="388"/>
      <c r="B154" s="372" t="s">
        <v>655</v>
      </c>
      <c r="C154" s="373" t="s">
        <v>656</v>
      </c>
    </row>
    <row r="155" spans="1:3" x14ac:dyDescent="0.25">
      <c r="A155" s="388"/>
      <c r="B155" s="374" t="s">
        <v>657</v>
      </c>
      <c r="C155" s="375" t="s">
        <v>656</v>
      </c>
    </row>
    <row r="156" spans="1:3" x14ac:dyDescent="0.25">
      <c r="A156" s="388"/>
      <c r="B156" s="372" t="s">
        <v>658</v>
      </c>
      <c r="C156" s="373" t="s">
        <v>659</v>
      </c>
    </row>
    <row r="157" spans="1:3" x14ac:dyDescent="0.25">
      <c r="A157" s="388"/>
      <c r="B157" s="374" t="s">
        <v>660</v>
      </c>
      <c r="C157" s="375" t="s">
        <v>659</v>
      </c>
    </row>
    <row r="158" spans="1:3" x14ac:dyDescent="0.25">
      <c r="A158" s="388"/>
      <c r="B158" s="372" t="s">
        <v>661</v>
      </c>
      <c r="C158" s="373" t="s">
        <v>662</v>
      </c>
    </row>
    <row r="159" spans="1:3" x14ac:dyDescent="0.25">
      <c r="A159" t="s">
        <v>723</v>
      </c>
      <c r="B159" s="374" t="s">
        <v>663</v>
      </c>
      <c r="C159" s="379" t="s">
        <v>662</v>
      </c>
    </row>
    <row r="160" spans="1:3" x14ac:dyDescent="0.25">
      <c r="A160" s="388"/>
      <c r="B160" s="372" t="s">
        <v>664</v>
      </c>
      <c r="C160" s="373" t="s">
        <v>665</v>
      </c>
    </row>
    <row r="161" spans="1:3" x14ac:dyDescent="0.25">
      <c r="A161" s="388"/>
      <c r="B161" s="374" t="s">
        <v>666</v>
      </c>
      <c r="C161" s="375" t="s">
        <v>665</v>
      </c>
    </row>
    <row r="162" spans="1:3" x14ac:dyDescent="0.25">
      <c r="A162" s="388"/>
      <c r="B162" s="372" t="s">
        <v>667</v>
      </c>
      <c r="C162" s="373" t="s">
        <v>668</v>
      </c>
    </row>
    <row r="163" spans="1:3" x14ac:dyDescent="0.25">
      <c r="A163" s="388"/>
      <c r="B163" s="374" t="s">
        <v>669</v>
      </c>
      <c r="C163" s="375" t="s">
        <v>668</v>
      </c>
    </row>
    <row r="164" spans="1:3" x14ac:dyDescent="0.25">
      <c r="A164" s="388"/>
      <c r="B164" s="372" t="s">
        <v>670</v>
      </c>
      <c r="C164" s="373" t="s">
        <v>671</v>
      </c>
    </row>
    <row r="165" spans="1:3" x14ac:dyDescent="0.25">
      <c r="A165" s="388"/>
      <c r="B165" s="374" t="s">
        <v>672</v>
      </c>
      <c r="C165" s="375" t="s">
        <v>671</v>
      </c>
    </row>
    <row r="166" spans="1:3" x14ac:dyDescent="0.25">
      <c r="A166" s="388"/>
      <c r="B166" s="377">
        <v>6</v>
      </c>
      <c r="C166" s="378" t="s">
        <v>673</v>
      </c>
    </row>
    <row r="167" spans="1:3" x14ac:dyDescent="0.25">
      <c r="A167" s="388"/>
      <c r="B167" s="372" t="s">
        <v>674</v>
      </c>
      <c r="C167" s="373" t="s">
        <v>675</v>
      </c>
    </row>
    <row r="168" spans="1:3" x14ac:dyDescent="0.25">
      <c r="A168" t="s">
        <v>730</v>
      </c>
      <c r="B168" s="374" t="s">
        <v>391</v>
      </c>
      <c r="C168" s="375" t="s">
        <v>675</v>
      </c>
    </row>
    <row r="169" spans="1:3" x14ac:dyDescent="0.25">
      <c r="A169" s="388"/>
      <c r="B169" s="372" t="s">
        <v>676</v>
      </c>
      <c r="C169" s="373" t="s">
        <v>677</v>
      </c>
    </row>
    <row r="170" spans="1:3" x14ac:dyDescent="0.25">
      <c r="A170" s="388"/>
      <c r="B170" s="374" t="s">
        <v>678</v>
      </c>
      <c r="C170" s="375" t="s">
        <v>677</v>
      </c>
    </row>
    <row r="171" spans="1:3" x14ac:dyDescent="0.25">
      <c r="A171" s="388"/>
      <c r="B171" s="377">
        <v>7</v>
      </c>
      <c r="C171" s="378" t="s">
        <v>679</v>
      </c>
    </row>
    <row r="172" spans="1:3" x14ac:dyDescent="0.25">
      <c r="A172" s="388"/>
      <c r="B172" s="372" t="s">
        <v>680</v>
      </c>
      <c r="C172" s="373" t="s">
        <v>681</v>
      </c>
    </row>
    <row r="173" spans="1:3" x14ac:dyDescent="0.25">
      <c r="A173" s="388"/>
      <c r="B173" s="374" t="s">
        <v>682</v>
      </c>
      <c r="C173" s="375" t="s">
        <v>681</v>
      </c>
    </row>
    <row r="174" spans="1:3" x14ac:dyDescent="0.25">
      <c r="A174" s="388"/>
      <c r="B174" s="372" t="s">
        <v>683</v>
      </c>
      <c r="C174" s="373" t="s">
        <v>684</v>
      </c>
    </row>
    <row r="175" spans="1:3" x14ac:dyDescent="0.25">
      <c r="A175" s="388"/>
      <c r="B175" s="374" t="s">
        <v>685</v>
      </c>
      <c r="C175" s="375" t="s">
        <v>684</v>
      </c>
    </row>
    <row r="176" spans="1:3" x14ac:dyDescent="0.25">
      <c r="A176" s="388"/>
      <c r="B176" s="372" t="s">
        <v>686</v>
      </c>
      <c r="C176" s="373" t="s">
        <v>687</v>
      </c>
    </row>
    <row r="177" spans="1:3" x14ac:dyDescent="0.25">
      <c r="A177" t="s">
        <v>745</v>
      </c>
      <c r="B177" s="374" t="s">
        <v>401</v>
      </c>
      <c r="C177" s="375" t="s">
        <v>687</v>
      </c>
    </row>
    <row r="178" spans="1:3" x14ac:dyDescent="0.25">
      <c r="A178" s="388"/>
      <c r="B178" s="372" t="s">
        <v>688</v>
      </c>
      <c r="C178" s="373" t="s">
        <v>689</v>
      </c>
    </row>
    <row r="179" spans="1:3" x14ac:dyDescent="0.25">
      <c r="A179" t="s">
        <v>759</v>
      </c>
      <c r="B179" s="376" t="s">
        <v>420</v>
      </c>
      <c r="C179" s="375" t="s">
        <v>689</v>
      </c>
    </row>
    <row r="180" spans="1:3" x14ac:dyDescent="0.25">
      <c r="A180" s="388"/>
      <c r="B180" s="377">
        <v>8</v>
      </c>
      <c r="C180" s="378" t="s">
        <v>690</v>
      </c>
    </row>
    <row r="181" spans="1:3" x14ac:dyDescent="0.25">
      <c r="A181" s="388"/>
      <c r="B181" s="372" t="s">
        <v>691</v>
      </c>
      <c r="C181" s="373" t="s">
        <v>692</v>
      </c>
    </row>
    <row r="182" spans="1:3" x14ac:dyDescent="0.25">
      <c r="A182" s="388"/>
      <c r="B182" s="374" t="s">
        <v>693</v>
      </c>
      <c r="C182" s="375" t="s">
        <v>692</v>
      </c>
    </row>
    <row r="183" spans="1:3" x14ac:dyDescent="0.25">
      <c r="A183" s="388"/>
      <c r="B183" s="372" t="s">
        <v>694</v>
      </c>
      <c r="C183" s="373" t="s">
        <v>695</v>
      </c>
    </row>
    <row r="184" spans="1:3" x14ac:dyDescent="0.25">
      <c r="A184" t="s">
        <v>985</v>
      </c>
      <c r="B184" s="374" t="s">
        <v>696</v>
      </c>
      <c r="C184" s="375" t="s">
        <v>697</v>
      </c>
    </row>
    <row r="185" spans="1:3" x14ac:dyDescent="0.25">
      <c r="A185" s="388"/>
      <c r="B185" s="381" t="s">
        <v>698</v>
      </c>
      <c r="C185" s="309" t="s">
        <v>699</v>
      </c>
    </row>
    <row r="186" spans="1:3" x14ac:dyDescent="0.25">
      <c r="A186" s="388"/>
      <c r="B186" s="374" t="s">
        <v>700</v>
      </c>
      <c r="C186" s="375" t="s">
        <v>701</v>
      </c>
    </row>
    <row r="187" spans="1:3" x14ac:dyDescent="0.25">
      <c r="A187" s="388"/>
      <c r="B187" s="372" t="s">
        <v>702</v>
      </c>
      <c r="C187" s="373" t="s">
        <v>703</v>
      </c>
    </row>
    <row r="188" spans="1:3" x14ac:dyDescent="0.25">
      <c r="B188" s="374" t="s">
        <v>704</v>
      </c>
      <c r="C188" s="375" t="s">
        <v>703</v>
      </c>
    </row>
    <row r="189" spans="1:3" x14ac:dyDescent="0.25">
      <c r="A189" s="388"/>
      <c r="B189" s="382" t="s">
        <v>705</v>
      </c>
      <c r="C189" s="382" t="s">
        <v>706</v>
      </c>
    </row>
    <row r="190" spans="1:3" x14ac:dyDescent="0.25">
      <c r="A190" s="388"/>
      <c r="B190" s="372" t="s">
        <v>707</v>
      </c>
      <c r="C190" s="373" t="s">
        <v>708</v>
      </c>
    </row>
    <row r="191" spans="1:3" x14ac:dyDescent="0.25">
      <c r="A191" s="388"/>
      <c r="B191" s="381" t="s">
        <v>709</v>
      </c>
      <c r="C191" s="309" t="s">
        <v>708</v>
      </c>
    </row>
    <row r="192" spans="1:3" x14ac:dyDescent="0.25">
      <c r="A192" s="388"/>
      <c r="B192" s="374" t="s">
        <v>710</v>
      </c>
      <c r="C192" s="375" t="s">
        <v>711</v>
      </c>
    </row>
    <row r="193" spans="1:3" x14ac:dyDescent="0.25">
      <c r="A193" s="388"/>
      <c r="B193" s="372" t="s">
        <v>712</v>
      </c>
      <c r="C193" s="373" t="s">
        <v>713</v>
      </c>
    </row>
    <row r="194" spans="1:3" x14ac:dyDescent="0.25">
      <c r="A194" s="388"/>
      <c r="B194" s="374" t="s">
        <v>714</v>
      </c>
      <c r="C194" s="375" t="s">
        <v>713</v>
      </c>
    </row>
    <row r="195" spans="1:3" x14ac:dyDescent="0.25">
      <c r="A195" s="388"/>
      <c r="B195" s="372" t="s">
        <v>715</v>
      </c>
      <c r="C195" s="373" t="s">
        <v>716</v>
      </c>
    </row>
    <row r="196" spans="1:3" x14ac:dyDescent="0.25">
      <c r="A196" s="388"/>
      <c r="B196" s="374" t="s">
        <v>717</v>
      </c>
      <c r="C196" s="375" t="s">
        <v>716</v>
      </c>
    </row>
  </sheetData>
  <autoFilter ref="B1:C196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opLeftCell="B1" zoomScale="110" zoomScaleNormal="110" workbookViewId="0">
      <pane ySplit="1" topLeftCell="A83" activePane="bottomLeft" state="frozen"/>
      <selection pane="bottomLeft" activeCell="C25" sqref="C25"/>
    </sheetView>
  </sheetViews>
  <sheetFormatPr defaultRowHeight="15" x14ac:dyDescent="0.25"/>
  <cols>
    <col min="1" max="1" width="18.7109375" customWidth="1"/>
    <col min="2" max="2" width="20.140625" customWidth="1"/>
    <col min="3" max="3" width="38.7109375" customWidth="1"/>
    <col min="4" max="4" width="58.7109375" customWidth="1"/>
    <col min="5" max="5" width="83.42578125" customWidth="1"/>
    <col min="6" max="6" width="13.85546875" customWidth="1"/>
    <col min="7" max="7" width="11" customWidth="1"/>
    <col min="8" max="8" width="11.5703125" customWidth="1"/>
    <col min="9" max="9" width="24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65.140625" customWidth="1"/>
    <col min="257" max="257" width="18.7109375" customWidth="1"/>
    <col min="258" max="258" width="20.140625" customWidth="1"/>
    <col min="259" max="259" width="38.7109375" customWidth="1"/>
    <col min="260" max="260" width="58.7109375" customWidth="1"/>
    <col min="261" max="261" width="83.42578125" customWidth="1"/>
    <col min="262" max="262" width="13.85546875" customWidth="1"/>
    <col min="263" max="263" width="11" customWidth="1"/>
    <col min="264" max="264" width="11.5703125" customWidth="1"/>
    <col min="265" max="265" width="24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65.140625" customWidth="1"/>
    <col min="513" max="513" width="18.7109375" customWidth="1"/>
    <col min="514" max="514" width="20.140625" customWidth="1"/>
    <col min="515" max="515" width="38.7109375" customWidth="1"/>
    <col min="516" max="516" width="58.7109375" customWidth="1"/>
    <col min="517" max="517" width="83.42578125" customWidth="1"/>
    <col min="518" max="518" width="13.85546875" customWidth="1"/>
    <col min="519" max="519" width="11" customWidth="1"/>
    <col min="520" max="520" width="11.5703125" customWidth="1"/>
    <col min="521" max="521" width="24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65.140625" customWidth="1"/>
    <col min="769" max="769" width="18.7109375" customWidth="1"/>
    <col min="770" max="770" width="20.140625" customWidth="1"/>
    <col min="771" max="771" width="38.7109375" customWidth="1"/>
    <col min="772" max="772" width="58.7109375" customWidth="1"/>
    <col min="773" max="773" width="83.42578125" customWidth="1"/>
    <col min="774" max="774" width="13.85546875" customWidth="1"/>
    <col min="775" max="775" width="11" customWidth="1"/>
    <col min="776" max="776" width="11.5703125" customWidth="1"/>
    <col min="777" max="777" width="24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65.140625" customWidth="1"/>
    <col min="1025" max="1025" width="18.7109375" customWidth="1"/>
    <col min="1026" max="1026" width="20.140625" customWidth="1"/>
    <col min="1027" max="1027" width="38.7109375" customWidth="1"/>
    <col min="1028" max="1028" width="58.7109375" customWidth="1"/>
    <col min="1029" max="1029" width="83.42578125" customWidth="1"/>
    <col min="1030" max="1030" width="13.85546875" customWidth="1"/>
    <col min="1031" max="1031" width="11" customWidth="1"/>
    <col min="1032" max="1032" width="11.5703125" customWidth="1"/>
    <col min="1033" max="1033" width="24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65.140625" customWidth="1"/>
    <col min="1281" max="1281" width="18.7109375" customWidth="1"/>
    <col min="1282" max="1282" width="20.140625" customWidth="1"/>
    <col min="1283" max="1283" width="38.7109375" customWidth="1"/>
    <col min="1284" max="1284" width="58.7109375" customWidth="1"/>
    <col min="1285" max="1285" width="83.42578125" customWidth="1"/>
    <col min="1286" max="1286" width="13.85546875" customWidth="1"/>
    <col min="1287" max="1287" width="11" customWidth="1"/>
    <col min="1288" max="1288" width="11.5703125" customWidth="1"/>
    <col min="1289" max="1289" width="24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65.140625" customWidth="1"/>
    <col min="1537" max="1537" width="18.7109375" customWidth="1"/>
    <col min="1538" max="1538" width="20.140625" customWidth="1"/>
    <col min="1539" max="1539" width="38.7109375" customWidth="1"/>
    <col min="1540" max="1540" width="58.7109375" customWidth="1"/>
    <col min="1541" max="1541" width="83.42578125" customWidth="1"/>
    <col min="1542" max="1542" width="13.85546875" customWidth="1"/>
    <col min="1543" max="1543" width="11" customWidth="1"/>
    <col min="1544" max="1544" width="11.5703125" customWidth="1"/>
    <col min="1545" max="1545" width="24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65.140625" customWidth="1"/>
    <col min="1793" max="1793" width="18.7109375" customWidth="1"/>
    <col min="1794" max="1794" width="20.140625" customWidth="1"/>
    <col min="1795" max="1795" width="38.7109375" customWidth="1"/>
    <col min="1796" max="1796" width="58.7109375" customWidth="1"/>
    <col min="1797" max="1797" width="83.42578125" customWidth="1"/>
    <col min="1798" max="1798" width="13.85546875" customWidth="1"/>
    <col min="1799" max="1799" width="11" customWidth="1"/>
    <col min="1800" max="1800" width="11.5703125" customWidth="1"/>
    <col min="1801" max="1801" width="24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65.140625" customWidth="1"/>
    <col min="2049" max="2049" width="18.7109375" customWidth="1"/>
    <col min="2050" max="2050" width="20.140625" customWidth="1"/>
    <col min="2051" max="2051" width="38.7109375" customWidth="1"/>
    <col min="2052" max="2052" width="58.7109375" customWidth="1"/>
    <col min="2053" max="2053" width="83.42578125" customWidth="1"/>
    <col min="2054" max="2054" width="13.85546875" customWidth="1"/>
    <col min="2055" max="2055" width="11" customWidth="1"/>
    <col min="2056" max="2056" width="11.5703125" customWidth="1"/>
    <col min="2057" max="2057" width="24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65.140625" customWidth="1"/>
    <col min="2305" max="2305" width="18.7109375" customWidth="1"/>
    <col min="2306" max="2306" width="20.140625" customWidth="1"/>
    <col min="2307" max="2307" width="38.7109375" customWidth="1"/>
    <col min="2308" max="2308" width="58.7109375" customWidth="1"/>
    <col min="2309" max="2309" width="83.42578125" customWidth="1"/>
    <col min="2310" max="2310" width="13.85546875" customWidth="1"/>
    <col min="2311" max="2311" width="11" customWidth="1"/>
    <col min="2312" max="2312" width="11.5703125" customWidth="1"/>
    <col min="2313" max="2313" width="24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65.140625" customWidth="1"/>
    <col min="2561" max="2561" width="18.7109375" customWidth="1"/>
    <col min="2562" max="2562" width="20.140625" customWidth="1"/>
    <col min="2563" max="2563" width="38.7109375" customWidth="1"/>
    <col min="2564" max="2564" width="58.7109375" customWidth="1"/>
    <col min="2565" max="2565" width="83.42578125" customWidth="1"/>
    <col min="2566" max="2566" width="13.85546875" customWidth="1"/>
    <col min="2567" max="2567" width="11" customWidth="1"/>
    <col min="2568" max="2568" width="11.5703125" customWidth="1"/>
    <col min="2569" max="2569" width="24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65.140625" customWidth="1"/>
    <col min="2817" max="2817" width="18.7109375" customWidth="1"/>
    <col min="2818" max="2818" width="20.140625" customWidth="1"/>
    <col min="2819" max="2819" width="38.7109375" customWidth="1"/>
    <col min="2820" max="2820" width="58.7109375" customWidth="1"/>
    <col min="2821" max="2821" width="83.42578125" customWidth="1"/>
    <col min="2822" max="2822" width="13.85546875" customWidth="1"/>
    <col min="2823" max="2823" width="11" customWidth="1"/>
    <col min="2824" max="2824" width="11.5703125" customWidth="1"/>
    <col min="2825" max="2825" width="24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65.140625" customWidth="1"/>
    <col min="3073" max="3073" width="18.7109375" customWidth="1"/>
    <col min="3074" max="3074" width="20.140625" customWidth="1"/>
    <col min="3075" max="3075" width="38.7109375" customWidth="1"/>
    <col min="3076" max="3076" width="58.7109375" customWidth="1"/>
    <col min="3077" max="3077" width="83.42578125" customWidth="1"/>
    <col min="3078" max="3078" width="13.85546875" customWidth="1"/>
    <col min="3079" max="3079" width="11" customWidth="1"/>
    <col min="3080" max="3080" width="11.5703125" customWidth="1"/>
    <col min="3081" max="3081" width="24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65.140625" customWidth="1"/>
    <col min="3329" max="3329" width="18.7109375" customWidth="1"/>
    <col min="3330" max="3330" width="20.140625" customWidth="1"/>
    <col min="3331" max="3331" width="38.7109375" customWidth="1"/>
    <col min="3332" max="3332" width="58.7109375" customWidth="1"/>
    <col min="3333" max="3333" width="83.42578125" customWidth="1"/>
    <col min="3334" max="3334" width="13.85546875" customWidth="1"/>
    <col min="3335" max="3335" width="11" customWidth="1"/>
    <col min="3336" max="3336" width="11.5703125" customWidth="1"/>
    <col min="3337" max="3337" width="24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65.140625" customWidth="1"/>
    <col min="3585" max="3585" width="18.7109375" customWidth="1"/>
    <col min="3586" max="3586" width="20.140625" customWidth="1"/>
    <col min="3587" max="3587" width="38.7109375" customWidth="1"/>
    <col min="3588" max="3588" width="58.7109375" customWidth="1"/>
    <col min="3589" max="3589" width="83.42578125" customWidth="1"/>
    <col min="3590" max="3590" width="13.85546875" customWidth="1"/>
    <col min="3591" max="3591" width="11" customWidth="1"/>
    <col min="3592" max="3592" width="11.5703125" customWidth="1"/>
    <col min="3593" max="3593" width="24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65.140625" customWidth="1"/>
    <col min="3841" max="3841" width="18.7109375" customWidth="1"/>
    <col min="3842" max="3842" width="20.140625" customWidth="1"/>
    <col min="3843" max="3843" width="38.7109375" customWidth="1"/>
    <col min="3844" max="3844" width="58.7109375" customWidth="1"/>
    <col min="3845" max="3845" width="83.42578125" customWidth="1"/>
    <col min="3846" max="3846" width="13.85546875" customWidth="1"/>
    <col min="3847" max="3847" width="11" customWidth="1"/>
    <col min="3848" max="3848" width="11.5703125" customWidth="1"/>
    <col min="3849" max="3849" width="24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65.140625" customWidth="1"/>
    <col min="4097" max="4097" width="18.7109375" customWidth="1"/>
    <col min="4098" max="4098" width="20.140625" customWidth="1"/>
    <col min="4099" max="4099" width="38.7109375" customWidth="1"/>
    <col min="4100" max="4100" width="58.7109375" customWidth="1"/>
    <col min="4101" max="4101" width="83.42578125" customWidth="1"/>
    <col min="4102" max="4102" width="13.85546875" customWidth="1"/>
    <col min="4103" max="4103" width="11" customWidth="1"/>
    <col min="4104" max="4104" width="11.5703125" customWidth="1"/>
    <col min="4105" max="4105" width="24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65.140625" customWidth="1"/>
    <col min="4353" max="4353" width="18.7109375" customWidth="1"/>
    <col min="4354" max="4354" width="20.140625" customWidth="1"/>
    <col min="4355" max="4355" width="38.7109375" customWidth="1"/>
    <col min="4356" max="4356" width="58.7109375" customWidth="1"/>
    <col min="4357" max="4357" width="83.42578125" customWidth="1"/>
    <col min="4358" max="4358" width="13.85546875" customWidth="1"/>
    <col min="4359" max="4359" width="11" customWidth="1"/>
    <col min="4360" max="4360" width="11.5703125" customWidth="1"/>
    <col min="4361" max="4361" width="24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65.140625" customWidth="1"/>
    <col min="4609" max="4609" width="18.7109375" customWidth="1"/>
    <col min="4610" max="4610" width="20.140625" customWidth="1"/>
    <col min="4611" max="4611" width="38.7109375" customWidth="1"/>
    <col min="4612" max="4612" width="58.7109375" customWidth="1"/>
    <col min="4613" max="4613" width="83.42578125" customWidth="1"/>
    <col min="4614" max="4614" width="13.85546875" customWidth="1"/>
    <col min="4615" max="4615" width="11" customWidth="1"/>
    <col min="4616" max="4616" width="11.5703125" customWidth="1"/>
    <col min="4617" max="4617" width="24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65.140625" customWidth="1"/>
    <col min="4865" max="4865" width="18.7109375" customWidth="1"/>
    <col min="4866" max="4866" width="20.140625" customWidth="1"/>
    <col min="4867" max="4867" width="38.7109375" customWidth="1"/>
    <col min="4868" max="4868" width="58.7109375" customWidth="1"/>
    <col min="4869" max="4869" width="83.42578125" customWidth="1"/>
    <col min="4870" max="4870" width="13.85546875" customWidth="1"/>
    <col min="4871" max="4871" width="11" customWidth="1"/>
    <col min="4872" max="4872" width="11.5703125" customWidth="1"/>
    <col min="4873" max="4873" width="24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65.140625" customWidth="1"/>
    <col min="5121" max="5121" width="18.7109375" customWidth="1"/>
    <col min="5122" max="5122" width="20.140625" customWidth="1"/>
    <col min="5123" max="5123" width="38.7109375" customWidth="1"/>
    <col min="5124" max="5124" width="58.7109375" customWidth="1"/>
    <col min="5125" max="5125" width="83.42578125" customWidth="1"/>
    <col min="5126" max="5126" width="13.85546875" customWidth="1"/>
    <col min="5127" max="5127" width="11" customWidth="1"/>
    <col min="5128" max="5128" width="11.5703125" customWidth="1"/>
    <col min="5129" max="5129" width="24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65.140625" customWidth="1"/>
    <col min="5377" max="5377" width="18.7109375" customWidth="1"/>
    <col min="5378" max="5378" width="20.140625" customWidth="1"/>
    <col min="5379" max="5379" width="38.7109375" customWidth="1"/>
    <col min="5380" max="5380" width="58.7109375" customWidth="1"/>
    <col min="5381" max="5381" width="83.42578125" customWidth="1"/>
    <col min="5382" max="5382" width="13.85546875" customWidth="1"/>
    <col min="5383" max="5383" width="11" customWidth="1"/>
    <col min="5384" max="5384" width="11.5703125" customWidth="1"/>
    <col min="5385" max="5385" width="24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65.140625" customWidth="1"/>
    <col min="5633" max="5633" width="18.7109375" customWidth="1"/>
    <col min="5634" max="5634" width="20.140625" customWidth="1"/>
    <col min="5635" max="5635" width="38.7109375" customWidth="1"/>
    <col min="5636" max="5636" width="58.7109375" customWidth="1"/>
    <col min="5637" max="5637" width="83.42578125" customWidth="1"/>
    <col min="5638" max="5638" width="13.85546875" customWidth="1"/>
    <col min="5639" max="5639" width="11" customWidth="1"/>
    <col min="5640" max="5640" width="11.5703125" customWidth="1"/>
    <col min="5641" max="5641" width="24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65.140625" customWidth="1"/>
    <col min="5889" max="5889" width="18.7109375" customWidth="1"/>
    <col min="5890" max="5890" width="20.140625" customWidth="1"/>
    <col min="5891" max="5891" width="38.7109375" customWidth="1"/>
    <col min="5892" max="5892" width="58.7109375" customWidth="1"/>
    <col min="5893" max="5893" width="83.42578125" customWidth="1"/>
    <col min="5894" max="5894" width="13.85546875" customWidth="1"/>
    <col min="5895" max="5895" width="11" customWidth="1"/>
    <col min="5896" max="5896" width="11.5703125" customWidth="1"/>
    <col min="5897" max="5897" width="24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65.140625" customWidth="1"/>
    <col min="6145" max="6145" width="18.7109375" customWidth="1"/>
    <col min="6146" max="6146" width="20.140625" customWidth="1"/>
    <col min="6147" max="6147" width="38.7109375" customWidth="1"/>
    <col min="6148" max="6148" width="58.7109375" customWidth="1"/>
    <col min="6149" max="6149" width="83.42578125" customWidth="1"/>
    <col min="6150" max="6150" width="13.85546875" customWidth="1"/>
    <col min="6151" max="6151" width="11" customWidth="1"/>
    <col min="6152" max="6152" width="11.5703125" customWidth="1"/>
    <col min="6153" max="6153" width="24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65.140625" customWidth="1"/>
    <col min="6401" max="6401" width="18.7109375" customWidth="1"/>
    <col min="6402" max="6402" width="20.140625" customWidth="1"/>
    <col min="6403" max="6403" width="38.7109375" customWidth="1"/>
    <col min="6404" max="6404" width="58.7109375" customWidth="1"/>
    <col min="6405" max="6405" width="83.42578125" customWidth="1"/>
    <col min="6406" max="6406" width="13.85546875" customWidth="1"/>
    <col min="6407" max="6407" width="11" customWidth="1"/>
    <col min="6408" max="6408" width="11.5703125" customWidth="1"/>
    <col min="6409" max="6409" width="24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65.140625" customWidth="1"/>
    <col min="6657" max="6657" width="18.7109375" customWidth="1"/>
    <col min="6658" max="6658" width="20.140625" customWidth="1"/>
    <col min="6659" max="6659" width="38.7109375" customWidth="1"/>
    <col min="6660" max="6660" width="58.7109375" customWidth="1"/>
    <col min="6661" max="6661" width="83.42578125" customWidth="1"/>
    <col min="6662" max="6662" width="13.85546875" customWidth="1"/>
    <col min="6663" max="6663" width="11" customWidth="1"/>
    <col min="6664" max="6664" width="11.5703125" customWidth="1"/>
    <col min="6665" max="6665" width="24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65.140625" customWidth="1"/>
    <col min="6913" max="6913" width="18.7109375" customWidth="1"/>
    <col min="6914" max="6914" width="20.140625" customWidth="1"/>
    <col min="6915" max="6915" width="38.7109375" customWidth="1"/>
    <col min="6916" max="6916" width="58.7109375" customWidth="1"/>
    <col min="6917" max="6917" width="83.42578125" customWidth="1"/>
    <col min="6918" max="6918" width="13.85546875" customWidth="1"/>
    <col min="6919" max="6919" width="11" customWidth="1"/>
    <col min="6920" max="6920" width="11.5703125" customWidth="1"/>
    <col min="6921" max="6921" width="24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65.140625" customWidth="1"/>
    <col min="7169" max="7169" width="18.7109375" customWidth="1"/>
    <col min="7170" max="7170" width="20.140625" customWidth="1"/>
    <col min="7171" max="7171" width="38.7109375" customWidth="1"/>
    <col min="7172" max="7172" width="58.7109375" customWidth="1"/>
    <col min="7173" max="7173" width="83.42578125" customWidth="1"/>
    <col min="7174" max="7174" width="13.85546875" customWidth="1"/>
    <col min="7175" max="7175" width="11" customWidth="1"/>
    <col min="7176" max="7176" width="11.5703125" customWidth="1"/>
    <col min="7177" max="7177" width="24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65.140625" customWidth="1"/>
    <col min="7425" max="7425" width="18.7109375" customWidth="1"/>
    <col min="7426" max="7426" width="20.140625" customWidth="1"/>
    <col min="7427" max="7427" width="38.7109375" customWidth="1"/>
    <col min="7428" max="7428" width="58.7109375" customWidth="1"/>
    <col min="7429" max="7429" width="83.42578125" customWidth="1"/>
    <col min="7430" max="7430" width="13.85546875" customWidth="1"/>
    <col min="7431" max="7431" width="11" customWidth="1"/>
    <col min="7432" max="7432" width="11.5703125" customWidth="1"/>
    <col min="7433" max="7433" width="24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65.140625" customWidth="1"/>
    <col min="7681" max="7681" width="18.7109375" customWidth="1"/>
    <col min="7682" max="7682" width="20.140625" customWidth="1"/>
    <col min="7683" max="7683" width="38.7109375" customWidth="1"/>
    <col min="7684" max="7684" width="58.7109375" customWidth="1"/>
    <col min="7685" max="7685" width="83.42578125" customWidth="1"/>
    <col min="7686" max="7686" width="13.85546875" customWidth="1"/>
    <col min="7687" max="7687" width="11" customWidth="1"/>
    <col min="7688" max="7688" width="11.5703125" customWidth="1"/>
    <col min="7689" max="7689" width="24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65.140625" customWidth="1"/>
    <col min="7937" max="7937" width="18.7109375" customWidth="1"/>
    <col min="7938" max="7938" width="20.140625" customWidth="1"/>
    <col min="7939" max="7939" width="38.7109375" customWidth="1"/>
    <col min="7940" max="7940" width="58.7109375" customWidth="1"/>
    <col min="7941" max="7941" width="83.42578125" customWidth="1"/>
    <col min="7942" max="7942" width="13.85546875" customWidth="1"/>
    <col min="7943" max="7943" width="11" customWidth="1"/>
    <col min="7944" max="7944" width="11.5703125" customWidth="1"/>
    <col min="7945" max="7945" width="24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65.140625" customWidth="1"/>
    <col min="8193" max="8193" width="18.7109375" customWidth="1"/>
    <col min="8194" max="8194" width="20.140625" customWidth="1"/>
    <col min="8195" max="8195" width="38.7109375" customWidth="1"/>
    <col min="8196" max="8196" width="58.7109375" customWidth="1"/>
    <col min="8197" max="8197" width="83.42578125" customWidth="1"/>
    <col min="8198" max="8198" width="13.85546875" customWidth="1"/>
    <col min="8199" max="8199" width="11" customWidth="1"/>
    <col min="8200" max="8200" width="11.5703125" customWidth="1"/>
    <col min="8201" max="8201" width="24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65.140625" customWidth="1"/>
    <col min="8449" max="8449" width="18.7109375" customWidth="1"/>
    <col min="8450" max="8450" width="20.140625" customWidth="1"/>
    <col min="8451" max="8451" width="38.7109375" customWidth="1"/>
    <col min="8452" max="8452" width="58.7109375" customWidth="1"/>
    <col min="8453" max="8453" width="83.42578125" customWidth="1"/>
    <col min="8454" max="8454" width="13.85546875" customWidth="1"/>
    <col min="8455" max="8455" width="11" customWidth="1"/>
    <col min="8456" max="8456" width="11.5703125" customWidth="1"/>
    <col min="8457" max="8457" width="24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65.140625" customWidth="1"/>
    <col min="8705" max="8705" width="18.7109375" customWidth="1"/>
    <col min="8706" max="8706" width="20.140625" customWidth="1"/>
    <col min="8707" max="8707" width="38.7109375" customWidth="1"/>
    <col min="8708" max="8708" width="58.7109375" customWidth="1"/>
    <col min="8709" max="8709" width="83.42578125" customWidth="1"/>
    <col min="8710" max="8710" width="13.85546875" customWidth="1"/>
    <col min="8711" max="8711" width="11" customWidth="1"/>
    <col min="8712" max="8712" width="11.5703125" customWidth="1"/>
    <col min="8713" max="8713" width="24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65.140625" customWidth="1"/>
    <col min="8961" max="8961" width="18.7109375" customWidth="1"/>
    <col min="8962" max="8962" width="20.140625" customWidth="1"/>
    <col min="8963" max="8963" width="38.7109375" customWidth="1"/>
    <col min="8964" max="8964" width="58.7109375" customWidth="1"/>
    <col min="8965" max="8965" width="83.42578125" customWidth="1"/>
    <col min="8966" max="8966" width="13.85546875" customWidth="1"/>
    <col min="8967" max="8967" width="11" customWidth="1"/>
    <col min="8968" max="8968" width="11.5703125" customWidth="1"/>
    <col min="8969" max="8969" width="24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65.140625" customWidth="1"/>
    <col min="9217" max="9217" width="18.7109375" customWidth="1"/>
    <col min="9218" max="9218" width="20.140625" customWidth="1"/>
    <col min="9219" max="9219" width="38.7109375" customWidth="1"/>
    <col min="9220" max="9220" width="58.7109375" customWidth="1"/>
    <col min="9221" max="9221" width="83.42578125" customWidth="1"/>
    <col min="9222" max="9222" width="13.85546875" customWidth="1"/>
    <col min="9223" max="9223" width="11" customWidth="1"/>
    <col min="9224" max="9224" width="11.5703125" customWidth="1"/>
    <col min="9225" max="9225" width="24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65.140625" customWidth="1"/>
    <col min="9473" max="9473" width="18.7109375" customWidth="1"/>
    <col min="9474" max="9474" width="20.140625" customWidth="1"/>
    <col min="9475" max="9475" width="38.7109375" customWidth="1"/>
    <col min="9476" max="9476" width="58.7109375" customWidth="1"/>
    <col min="9477" max="9477" width="83.42578125" customWidth="1"/>
    <col min="9478" max="9478" width="13.85546875" customWidth="1"/>
    <col min="9479" max="9479" width="11" customWidth="1"/>
    <col min="9480" max="9480" width="11.5703125" customWidth="1"/>
    <col min="9481" max="9481" width="24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65.140625" customWidth="1"/>
    <col min="9729" max="9729" width="18.7109375" customWidth="1"/>
    <col min="9730" max="9730" width="20.140625" customWidth="1"/>
    <col min="9731" max="9731" width="38.7109375" customWidth="1"/>
    <col min="9732" max="9732" width="58.7109375" customWidth="1"/>
    <col min="9733" max="9733" width="83.42578125" customWidth="1"/>
    <col min="9734" max="9734" width="13.85546875" customWidth="1"/>
    <col min="9735" max="9735" width="11" customWidth="1"/>
    <col min="9736" max="9736" width="11.5703125" customWidth="1"/>
    <col min="9737" max="9737" width="24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65.140625" customWidth="1"/>
    <col min="9985" max="9985" width="18.7109375" customWidth="1"/>
    <col min="9986" max="9986" width="20.140625" customWidth="1"/>
    <col min="9987" max="9987" width="38.7109375" customWidth="1"/>
    <col min="9988" max="9988" width="58.7109375" customWidth="1"/>
    <col min="9989" max="9989" width="83.42578125" customWidth="1"/>
    <col min="9990" max="9990" width="13.85546875" customWidth="1"/>
    <col min="9991" max="9991" width="11" customWidth="1"/>
    <col min="9992" max="9992" width="11.5703125" customWidth="1"/>
    <col min="9993" max="9993" width="24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65.140625" customWidth="1"/>
    <col min="10241" max="10241" width="18.7109375" customWidth="1"/>
    <col min="10242" max="10242" width="20.140625" customWidth="1"/>
    <col min="10243" max="10243" width="38.7109375" customWidth="1"/>
    <col min="10244" max="10244" width="58.7109375" customWidth="1"/>
    <col min="10245" max="10245" width="83.42578125" customWidth="1"/>
    <col min="10246" max="10246" width="13.85546875" customWidth="1"/>
    <col min="10247" max="10247" width="11" customWidth="1"/>
    <col min="10248" max="10248" width="11.5703125" customWidth="1"/>
    <col min="10249" max="10249" width="24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65.140625" customWidth="1"/>
    <col min="10497" max="10497" width="18.7109375" customWidth="1"/>
    <col min="10498" max="10498" width="20.140625" customWidth="1"/>
    <col min="10499" max="10499" width="38.7109375" customWidth="1"/>
    <col min="10500" max="10500" width="58.7109375" customWidth="1"/>
    <col min="10501" max="10501" width="83.42578125" customWidth="1"/>
    <col min="10502" max="10502" width="13.85546875" customWidth="1"/>
    <col min="10503" max="10503" width="11" customWidth="1"/>
    <col min="10504" max="10504" width="11.5703125" customWidth="1"/>
    <col min="10505" max="10505" width="24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65.140625" customWidth="1"/>
    <col min="10753" max="10753" width="18.7109375" customWidth="1"/>
    <col min="10754" max="10754" width="20.140625" customWidth="1"/>
    <col min="10755" max="10755" width="38.7109375" customWidth="1"/>
    <col min="10756" max="10756" width="58.7109375" customWidth="1"/>
    <col min="10757" max="10757" width="83.42578125" customWidth="1"/>
    <col min="10758" max="10758" width="13.85546875" customWidth="1"/>
    <col min="10759" max="10759" width="11" customWidth="1"/>
    <col min="10760" max="10760" width="11.5703125" customWidth="1"/>
    <col min="10761" max="10761" width="24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65.140625" customWidth="1"/>
    <col min="11009" max="11009" width="18.7109375" customWidth="1"/>
    <col min="11010" max="11010" width="20.140625" customWidth="1"/>
    <col min="11011" max="11011" width="38.7109375" customWidth="1"/>
    <col min="11012" max="11012" width="58.7109375" customWidth="1"/>
    <col min="11013" max="11013" width="83.42578125" customWidth="1"/>
    <col min="11014" max="11014" width="13.85546875" customWidth="1"/>
    <col min="11015" max="11015" width="11" customWidth="1"/>
    <col min="11016" max="11016" width="11.5703125" customWidth="1"/>
    <col min="11017" max="11017" width="24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65.140625" customWidth="1"/>
    <col min="11265" max="11265" width="18.7109375" customWidth="1"/>
    <col min="11266" max="11266" width="20.140625" customWidth="1"/>
    <col min="11267" max="11267" width="38.7109375" customWidth="1"/>
    <col min="11268" max="11268" width="58.7109375" customWidth="1"/>
    <col min="11269" max="11269" width="83.42578125" customWidth="1"/>
    <col min="11270" max="11270" width="13.85546875" customWidth="1"/>
    <col min="11271" max="11271" width="11" customWidth="1"/>
    <col min="11272" max="11272" width="11.5703125" customWidth="1"/>
    <col min="11273" max="11273" width="24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65.140625" customWidth="1"/>
    <col min="11521" max="11521" width="18.7109375" customWidth="1"/>
    <col min="11522" max="11522" width="20.140625" customWidth="1"/>
    <col min="11523" max="11523" width="38.7109375" customWidth="1"/>
    <col min="11524" max="11524" width="58.7109375" customWidth="1"/>
    <col min="11525" max="11525" width="83.42578125" customWidth="1"/>
    <col min="11526" max="11526" width="13.85546875" customWidth="1"/>
    <col min="11527" max="11527" width="11" customWidth="1"/>
    <col min="11528" max="11528" width="11.5703125" customWidth="1"/>
    <col min="11529" max="11529" width="24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65.140625" customWidth="1"/>
    <col min="11777" max="11777" width="18.7109375" customWidth="1"/>
    <col min="11778" max="11778" width="20.140625" customWidth="1"/>
    <col min="11779" max="11779" width="38.7109375" customWidth="1"/>
    <col min="11780" max="11780" width="58.7109375" customWidth="1"/>
    <col min="11781" max="11781" width="83.42578125" customWidth="1"/>
    <col min="11782" max="11782" width="13.85546875" customWidth="1"/>
    <col min="11783" max="11783" width="11" customWidth="1"/>
    <col min="11784" max="11784" width="11.5703125" customWidth="1"/>
    <col min="11785" max="11785" width="24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65.140625" customWidth="1"/>
    <col min="12033" max="12033" width="18.7109375" customWidth="1"/>
    <col min="12034" max="12034" width="20.140625" customWidth="1"/>
    <col min="12035" max="12035" width="38.7109375" customWidth="1"/>
    <col min="12036" max="12036" width="58.7109375" customWidth="1"/>
    <col min="12037" max="12037" width="83.42578125" customWidth="1"/>
    <col min="12038" max="12038" width="13.85546875" customWidth="1"/>
    <col min="12039" max="12039" width="11" customWidth="1"/>
    <col min="12040" max="12040" width="11.5703125" customWidth="1"/>
    <col min="12041" max="12041" width="24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65.140625" customWidth="1"/>
    <col min="12289" max="12289" width="18.7109375" customWidth="1"/>
    <col min="12290" max="12290" width="20.140625" customWidth="1"/>
    <col min="12291" max="12291" width="38.7109375" customWidth="1"/>
    <col min="12292" max="12292" width="58.7109375" customWidth="1"/>
    <col min="12293" max="12293" width="83.42578125" customWidth="1"/>
    <col min="12294" max="12294" width="13.85546875" customWidth="1"/>
    <col min="12295" max="12295" width="11" customWidth="1"/>
    <col min="12296" max="12296" width="11.5703125" customWidth="1"/>
    <col min="12297" max="12297" width="24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65.140625" customWidth="1"/>
    <col min="12545" max="12545" width="18.7109375" customWidth="1"/>
    <col min="12546" max="12546" width="20.140625" customWidth="1"/>
    <col min="12547" max="12547" width="38.7109375" customWidth="1"/>
    <col min="12548" max="12548" width="58.7109375" customWidth="1"/>
    <col min="12549" max="12549" width="83.42578125" customWidth="1"/>
    <col min="12550" max="12550" width="13.85546875" customWidth="1"/>
    <col min="12551" max="12551" width="11" customWidth="1"/>
    <col min="12552" max="12552" width="11.5703125" customWidth="1"/>
    <col min="12553" max="12553" width="24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65.140625" customWidth="1"/>
    <col min="12801" max="12801" width="18.7109375" customWidth="1"/>
    <col min="12802" max="12802" width="20.140625" customWidth="1"/>
    <col min="12803" max="12803" width="38.7109375" customWidth="1"/>
    <col min="12804" max="12804" width="58.7109375" customWidth="1"/>
    <col min="12805" max="12805" width="83.42578125" customWidth="1"/>
    <col min="12806" max="12806" width="13.85546875" customWidth="1"/>
    <col min="12807" max="12807" width="11" customWidth="1"/>
    <col min="12808" max="12808" width="11.5703125" customWidth="1"/>
    <col min="12809" max="12809" width="24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65.140625" customWidth="1"/>
    <col min="13057" max="13057" width="18.7109375" customWidth="1"/>
    <col min="13058" max="13058" width="20.140625" customWidth="1"/>
    <col min="13059" max="13059" width="38.7109375" customWidth="1"/>
    <col min="13060" max="13060" width="58.7109375" customWidth="1"/>
    <col min="13061" max="13061" width="83.42578125" customWidth="1"/>
    <col min="13062" max="13062" width="13.85546875" customWidth="1"/>
    <col min="13063" max="13063" width="11" customWidth="1"/>
    <col min="13064" max="13064" width="11.5703125" customWidth="1"/>
    <col min="13065" max="13065" width="24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65.140625" customWidth="1"/>
    <col min="13313" max="13313" width="18.7109375" customWidth="1"/>
    <col min="13314" max="13314" width="20.140625" customWidth="1"/>
    <col min="13315" max="13315" width="38.7109375" customWidth="1"/>
    <col min="13316" max="13316" width="58.7109375" customWidth="1"/>
    <col min="13317" max="13317" width="83.42578125" customWidth="1"/>
    <col min="13318" max="13318" width="13.85546875" customWidth="1"/>
    <col min="13319" max="13319" width="11" customWidth="1"/>
    <col min="13320" max="13320" width="11.5703125" customWidth="1"/>
    <col min="13321" max="13321" width="24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65.140625" customWidth="1"/>
    <col min="13569" max="13569" width="18.7109375" customWidth="1"/>
    <col min="13570" max="13570" width="20.140625" customWidth="1"/>
    <col min="13571" max="13571" width="38.7109375" customWidth="1"/>
    <col min="13572" max="13572" width="58.7109375" customWidth="1"/>
    <col min="13573" max="13573" width="83.42578125" customWidth="1"/>
    <col min="13574" max="13574" width="13.85546875" customWidth="1"/>
    <col min="13575" max="13575" width="11" customWidth="1"/>
    <col min="13576" max="13576" width="11.5703125" customWidth="1"/>
    <col min="13577" max="13577" width="24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65.140625" customWidth="1"/>
    <col min="13825" max="13825" width="18.7109375" customWidth="1"/>
    <col min="13826" max="13826" width="20.140625" customWidth="1"/>
    <col min="13827" max="13827" width="38.7109375" customWidth="1"/>
    <col min="13828" max="13828" width="58.7109375" customWidth="1"/>
    <col min="13829" max="13829" width="83.42578125" customWidth="1"/>
    <col min="13830" max="13830" width="13.85546875" customWidth="1"/>
    <col min="13831" max="13831" width="11" customWidth="1"/>
    <col min="13832" max="13832" width="11.5703125" customWidth="1"/>
    <col min="13833" max="13833" width="24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65.140625" customWidth="1"/>
    <col min="14081" max="14081" width="18.7109375" customWidth="1"/>
    <col min="14082" max="14082" width="20.140625" customWidth="1"/>
    <col min="14083" max="14083" width="38.7109375" customWidth="1"/>
    <col min="14084" max="14084" width="58.7109375" customWidth="1"/>
    <col min="14085" max="14085" width="83.42578125" customWidth="1"/>
    <col min="14086" max="14086" width="13.85546875" customWidth="1"/>
    <col min="14087" max="14087" width="11" customWidth="1"/>
    <col min="14088" max="14088" width="11.5703125" customWidth="1"/>
    <col min="14089" max="14089" width="24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65.140625" customWidth="1"/>
    <col min="14337" max="14337" width="18.7109375" customWidth="1"/>
    <col min="14338" max="14338" width="20.140625" customWidth="1"/>
    <col min="14339" max="14339" width="38.7109375" customWidth="1"/>
    <col min="14340" max="14340" width="58.7109375" customWidth="1"/>
    <col min="14341" max="14341" width="83.42578125" customWidth="1"/>
    <col min="14342" max="14342" width="13.85546875" customWidth="1"/>
    <col min="14343" max="14343" width="11" customWidth="1"/>
    <col min="14344" max="14344" width="11.5703125" customWidth="1"/>
    <col min="14345" max="14345" width="24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65.140625" customWidth="1"/>
    <col min="14593" max="14593" width="18.7109375" customWidth="1"/>
    <col min="14594" max="14594" width="20.140625" customWidth="1"/>
    <col min="14595" max="14595" width="38.7109375" customWidth="1"/>
    <col min="14596" max="14596" width="58.7109375" customWidth="1"/>
    <col min="14597" max="14597" width="83.42578125" customWidth="1"/>
    <col min="14598" max="14598" width="13.85546875" customWidth="1"/>
    <col min="14599" max="14599" width="11" customWidth="1"/>
    <col min="14600" max="14600" width="11.5703125" customWidth="1"/>
    <col min="14601" max="14601" width="24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65.140625" customWidth="1"/>
    <col min="14849" max="14849" width="18.7109375" customWidth="1"/>
    <col min="14850" max="14850" width="20.140625" customWidth="1"/>
    <col min="14851" max="14851" width="38.7109375" customWidth="1"/>
    <col min="14852" max="14852" width="58.7109375" customWidth="1"/>
    <col min="14853" max="14853" width="83.42578125" customWidth="1"/>
    <col min="14854" max="14854" width="13.85546875" customWidth="1"/>
    <col min="14855" max="14855" width="11" customWidth="1"/>
    <col min="14856" max="14856" width="11.5703125" customWidth="1"/>
    <col min="14857" max="14857" width="24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65.140625" customWidth="1"/>
    <col min="15105" max="15105" width="18.7109375" customWidth="1"/>
    <col min="15106" max="15106" width="20.140625" customWidth="1"/>
    <col min="15107" max="15107" width="38.7109375" customWidth="1"/>
    <col min="15108" max="15108" width="58.7109375" customWidth="1"/>
    <col min="15109" max="15109" width="83.42578125" customWidth="1"/>
    <col min="15110" max="15110" width="13.85546875" customWidth="1"/>
    <col min="15111" max="15111" width="11" customWidth="1"/>
    <col min="15112" max="15112" width="11.5703125" customWidth="1"/>
    <col min="15113" max="15113" width="24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65.140625" customWidth="1"/>
    <col min="15361" max="15361" width="18.7109375" customWidth="1"/>
    <col min="15362" max="15362" width="20.140625" customWidth="1"/>
    <col min="15363" max="15363" width="38.7109375" customWidth="1"/>
    <col min="15364" max="15364" width="58.7109375" customWidth="1"/>
    <col min="15365" max="15365" width="83.42578125" customWidth="1"/>
    <col min="15366" max="15366" width="13.85546875" customWidth="1"/>
    <col min="15367" max="15367" width="11" customWidth="1"/>
    <col min="15368" max="15368" width="11.5703125" customWidth="1"/>
    <col min="15369" max="15369" width="24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65.140625" customWidth="1"/>
    <col min="15617" max="15617" width="18.7109375" customWidth="1"/>
    <col min="15618" max="15618" width="20.140625" customWidth="1"/>
    <col min="15619" max="15619" width="38.7109375" customWidth="1"/>
    <col min="15620" max="15620" width="58.7109375" customWidth="1"/>
    <col min="15621" max="15621" width="83.42578125" customWidth="1"/>
    <col min="15622" max="15622" width="13.85546875" customWidth="1"/>
    <col min="15623" max="15623" width="11" customWidth="1"/>
    <col min="15624" max="15624" width="11.5703125" customWidth="1"/>
    <col min="15625" max="15625" width="24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65.140625" customWidth="1"/>
    <col min="15873" max="15873" width="18.7109375" customWidth="1"/>
    <col min="15874" max="15874" width="20.140625" customWidth="1"/>
    <col min="15875" max="15875" width="38.7109375" customWidth="1"/>
    <col min="15876" max="15876" width="58.7109375" customWidth="1"/>
    <col min="15877" max="15877" width="83.42578125" customWidth="1"/>
    <col min="15878" max="15878" width="13.85546875" customWidth="1"/>
    <col min="15879" max="15879" width="11" customWidth="1"/>
    <col min="15880" max="15880" width="11.5703125" customWidth="1"/>
    <col min="15881" max="15881" width="24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65.140625" customWidth="1"/>
    <col min="16129" max="16129" width="18.7109375" customWidth="1"/>
    <col min="16130" max="16130" width="20.140625" customWidth="1"/>
    <col min="16131" max="16131" width="38.7109375" customWidth="1"/>
    <col min="16132" max="16132" width="58.7109375" customWidth="1"/>
    <col min="16133" max="16133" width="83.42578125" customWidth="1"/>
    <col min="16134" max="16134" width="13.85546875" customWidth="1"/>
    <col min="16135" max="16135" width="11" customWidth="1"/>
    <col min="16136" max="16136" width="11.5703125" customWidth="1"/>
    <col min="16137" max="16137" width="24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65.140625" customWidth="1"/>
  </cols>
  <sheetData>
    <row r="1" spans="1:15" x14ac:dyDescent="0.25">
      <c r="A1" s="384" t="s">
        <v>760</v>
      </c>
      <c r="B1" s="384" t="s">
        <v>761</v>
      </c>
      <c r="C1" s="384" t="s">
        <v>762</v>
      </c>
      <c r="D1" s="384" t="s">
        <v>763</v>
      </c>
      <c r="E1" s="384" t="s">
        <v>764</v>
      </c>
      <c r="F1" s="384" t="s">
        <v>765</v>
      </c>
      <c r="G1" s="384" t="s">
        <v>766</v>
      </c>
      <c r="H1" s="384" t="s">
        <v>767</v>
      </c>
      <c r="I1" s="384" t="s">
        <v>768</v>
      </c>
      <c r="J1" s="384" t="s">
        <v>769</v>
      </c>
      <c r="K1" s="384" t="s">
        <v>770</v>
      </c>
      <c r="L1" s="384" t="s">
        <v>771</v>
      </c>
      <c r="M1" s="384" t="s">
        <v>772</v>
      </c>
      <c r="N1" s="384" t="s">
        <v>773</v>
      </c>
      <c r="O1" s="384" t="s">
        <v>774</v>
      </c>
    </row>
    <row r="2" spans="1:15" x14ac:dyDescent="0.25">
      <c r="A2" t="s">
        <v>907</v>
      </c>
      <c r="B2" t="s">
        <v>907</v>
      </c>
      <c r="C2" t="s">
        <v>778</v>
      </c>
      <c r="D2" t="s">
        <v>908</v>
      </c>
      <c r="E2" t="s">
        <v>1038</v>
      </c>
      <c r="F2" s="400"/>
      <c r="G2" s="401">
        <v>1</v>
      </c>
      <c r="H2" s="401">
        <v>-1.0000000002082743</v>
      </c>
      <c r="I2" t="s">
        <v>961</v>
      </c>
      <c r="K2" s="401">
        <v>1</v>
      </c>
      <c r="L2" s="401">
        <v>0</v>
      </c>
      <c r="M2" s="400">
        <v>0</v>
      </c>
      <c r="N2" t="s">
        <v>907</v>
      </c>
      <c r="O2" t="s">
        <v>908</v>
      </c>
    </row>
    <row r="3" spans="1:15" x14ac:dyDescent="0.25">
      <c r="A3" t="s">
        <v>912</v>
      </c>
      <c r="B3" t="s">
        <v>842</v>
      </c>
      <c r="C3" t="s">
        <v>791</v>
      </c>
      <c r="D3" t="s">
        <v>962</v>
      </c>
      <c r="E3" t="s">
        <v>963</v>
      </c>
      <c r="F3" s="400"/>
      <c r="G3" s="401">
        <v>27193.91</v>
      </c>
      <c r="H3" s="401">
        <v>-27194.910000000207</v>
      </c>
      <c r="I3" t="s">
        <v>961</v>
      </c>
      <c r="K3" s="401">
        <v>27193.91</v>
      </c>
      <c r="L3" s="401">
        <v>0</v>
      </c>
      <c r="M3" s="400">
        <v>0</v>
      </c>
      <c r="N3" t="s">
        <v>911</v>
      </c>
      <c r="O3" t="s">
        <v>780</v>
      </c>
    </row>
    <row r="4" spans="1:15" x14ac:dyDescent="0.25">
      <c r="A4" t="s">
        <v>909</v>
      </c>
      <c r="B4" t="s">
        <v>775</v>
      </c>
      <c r="C4" t="s">
        <v>722</v>
      </c>
      <c r="D4" t="s">
        <v>910</v>
      </c>
      <c r="E4" t="s">
        <v>855</v>
      </c>
      <c r="F4" s="400"/>
      <c r="G4" s="401">
        <v>7547.54</v>
      </c>
      <c r="H4" s="401">
        <v>-34742.450000000208</v>
      </c>
      <c r="I4" t="s">
        <v>961</v>
      </c>
      <c r="K4" s="401">
        <v>7547.54</v>
      </c>
      <c r="L4" s="401">
        <v>0</v>
      </c>
      <c r="M4" s="400">
        <v>0</v>
      </c>
      <c r="N4" t="s">
        <v>911</v>
      </c>
      <c r="O4" t="s">
        <v>780</v>
      </c>
    </row>
    <row r="5" spans="1:15" x14ac:dyDescent="0.25">
      <c r="A5" t="s">
        <v>911</v>
      </c>
      <c r="B5" t="s">
        <v>911</v>
      </c>
      <c r="C5" t="s">
        <v>781</v>
      </c>
      <c r="D5" t="s">
        <v>779</v>
      </c>
      <c r="E5" t="s">
        <v>40</v>
      </c>
      <c r="F5" s="400">
        <v>33703.74</v>
      </c>
      <c r="G5" s="401"/>
      <c r="H5" s="401"/>
      <c r="I5" t="s">
        <v>961</v>
      </c>
      <c r="K5" s="400">
        <v>33703.74</v>
      </c>
      <c r="L5" s="401">
        <v>0</v>
      </c>
      <c r="M5" s="400">
        <v>0</v>
      </c>
      <c r="N5" t="s">
        <v>911</v>
      </c>
      <c r="O5" t="s">
        <v>779</v>
      </c>
    </row>
    <row r="6" spans="1:15" x14ac:dyDescent="0.25">
      <c r="A6" t="s">
        <v>911</v>
      </c>
      <c r="B6" t="s">
        <v>911</v>
      </c>
      <c r="C6" t="s">
        <v>964</v>
      </c>
      <c r="D6" t="s">
        <v>37</v>
      </c>
      <c r="E6" t="s">
        <v>1037</v>
      </c>
      <c r="F6" s="400">
        <v>1038.71</v>
      </c>
      <c r="G6" s="401"/>
      <c r="H6" s="401">
        <v>-2.1009327610954642E-10</v>
      </c>
      <c r="I6" t="s">
        <v>961</v>
      </c>
      <c r="K6" s="400">
        <v>1038.71</v>
      </c>
      <c r="L6" s="401">
        <v>0</v>
      </c>
      <c r="M6" s="400">
        <v>0</v>
      </c>
      <c r="N6" t="s">
        <v>911</v>
      </c>
      <c r="O6" t="s">
        <v>965</v>
      </c>
    </row>
    <row r="7" spans="1:15" x14ac:dyDescent="0.25">
      <c r="A7" t="s">
        <v>913</v>
      </c>
      <c r="B7" t="s">
        <v>841</v>
      </c>
      <c r="C7" t="s">
        <v>785</v>
      </c>
      <c r="D7" t="s">
        <v>966</v>
      </c>
      <c r="E7" t="s">
        <v>725</v>
      </c>
      <c r="F7" s="400"/>
      <c r="G7" s="401">
        <v>900.81</v>
      </c>
      <c r="H7" s="401"/>
      <c r="I7" t="s">
        <v>961</v>
      </c>
      <c r="K7" s="401">
        <v>900.81</v>
      </c>
      <c r="L7" s="401">
        <v>0</v>
      </c>
      <c r="M7" s="400">
        <v>0</v>
      </c>
      <c r="N7" t="s">
        <v>913</v>
      </c>
      <c r="O7" t="s">
        <v>780</v>
      </c>
    </row>
    <row r="8" spans="1:15" x14ac:dyDescent="0.25">
      <c r="A8" t="s">
        <v>913</v>
      </c>
      <c r="B8" t="s">
        <v>907</v>
      </c>
      <c r="C8" t="s">
        <v>728</v>
      </c>
      <c r="D8" t="s">
        <v>967</v>
      </c>
      <c r="E8" t="s">
        <v>831</v>
      </c>
      <c r="F8" s="400"/>
      <c r="G8" s="401">
        <v>5631</v>
      </c>
      <c r="H8" s="401"/>
      <c r="I8" t="s">
        <v>961</v>
      </c>
      <c r="K8" s="401">
        <v>5631</v>
      </c>
      <c r="L8" s="401">
        <v>0</v>
      </c>
      <c r="M8" s="400">
        <v>0</v>
      </c>
      <c r="N8" t="s">
        <v>913</v>
      </c>
      <c r="O8" t="s">
        <v>780</v>
      </c>
    </row>
    <row r="9" spans="1:15" x14ac:dyDescent="0.25">
      <c r="A9" t="s">
        <v>913</v>
      </c>
      <c r="B9" t="s">
        <v>911</v>
      </c>
      <c r="C9" t="s">
        <v>837</v>
      </c>
      <c r="D9" t="s">
        <v>968</v>
      </c>
      <c r="E9" t="s">
        <v>831</v>
      </c>
      <c r="F9" s="400"/>
      <c r="G9" s="401">
        <v>1100</v>
      </c>
      <c r="H9" s="401"/>
      <c r="I9" t="s">
        <v>961</v>
      </c>
      <c r="K9" s="401">
        <v>1100</v>
      </c>
      <c r="L9" s="401">
        <v>0</v>
      </c>
      <c r="M9" s="400">
        <v>0</v>
      </c>
      <c r="N9" t="s">
        <v>913</v>
      </c>
    </row>
    <row r="10" spans="1:15" x14ac:dyDescent="0.25">
      <c r="A10" t="s">
        <v>913</v>
      </c>
      <c r="B10" t="s">
        <v>917</v>
      </c>
      <c r="C10" t="s">
        <v>728</v>
      </c>
      <c r="D10" t="s">
        <v>969</v>
      </c>
      <c r="E10" t="s">
        <v>918</v>
      </c>
      <c r="F10" s="400"/>
      <c r="G10" s="401">
        <v>356.79</v>
      </c>
      <c r="H10" s="401"/>
      <c r="I10" t="s">
        <v>961</v>
      </c>
      <c r="K10" s="401">
        <v>356.79</v>
      </c>
      <c r="L10" s="401">
        <v>0</v>
      </c>
      <c r="M10" s="400">
        <v>0</v>
      </c>
      <c r="N10" t="s">
        <v>913</v>
      </c>
    </row>
    <row r="11" spans="1:15" x14ac:dyDescent="0.25">
      <c r="A11" t="s">
        <v>913</v>
      </c>
      <c r="B11" t="s">
        <v>907</v>
      </c>
      <c r="C11" t="s">
        <v>803</v>
      </c>
      <c r="D11" t="s">
        <v>970</v>
      </c>
      <c r="E11" t="s">
        <v>971</v>
      </c>
      <c r="F11" s="400"/>
      <c r="G11" s="401">
        <v>9000</v>
      </c>
      <c r="H11" s="401"/>
      <c r="I11" t="s">
        <v>961</v>
      </c>
      <c r="K11" s="401">
        <v>9000</v>
      </c>
      <c r="L11" s="401">
        <v>0</v>
      </c>
      <c r="M11" s="400">
        <v>0</v>
      </c>
      <c r="N11" t="s">
        <v>913</v>
      </c>
    </row>
    <row r="12" spans="1:15" x14ac:dyDescent="0.25">
      <c r="A12" t="s">
        <v>913</v>
      </c>
      <c r="B12" t="s">
        <v>804</v>
      </c>
      <c r="C12" t="s">
        <v>726</v>
      </c>
      <c r="D12" t="s">
        <v>972</v>
      </c>
      <c r="E12" t="s">
        <v>850</v>
      </c>
      <c r="F12" s="400"/>
      <c r="G12" s="401">
        <v>34884</v>
      </c>
      <c r="H12" s="401"/>
      <c r="I12" t="s">
        <v>961</v>
      </c>
      <c r="K12" s="401">
        <v>34884</v>
      </c>
      <c r="L12" s="401">
        <v>0</v>
      </c>
      <c r="M12" s="400">
        <v>0</v>
      </c>
      <c r="N12" t="s">
        <v>913</v>
      </c>
    </row>
    <row r="13" spans="1:15" x14ac:dyDescent="0.25">
      <c r="A13" t="s">
        <v>913</v>
      </c>
      <c r="B13" t="s">
        <v>841</v>
      </c>
      <c r="C13" t="s">
        <v>808</v>
      </c>
      <c r="D13" t="s">
        <v>973</v>
      </c>
      <c r="E13" t="s">
        <v>1040</v>
      </c>
      <c r="F13" s="400"/>
      <c r="G13" s="401">
        <v>28900</v>
      </c>
      <c r="H13" s="401"/>
      <c r="I13" t="s">
        <v>961</v>
      </c>
      <c r="K13" s="401">
        <v>28900</v>
      </c>
      <c r="L13" s="401">
        <v>0</v>
      </c>
      <c r="M13" s="400">
        <v>0</v>
      </c>
      <c r="N13" t="s">
        <v>913</v>
      </c>
    </row>
    <row r="14" spans="1:15" x14ac:dyDescent="0.25">
      <c r="A14" t="s">
        <v>913</v>
      </c>
      <c r="B14" t="s">
        <v>913</v>
      </c>
      <c r="C14" t="s">
        <v>781</v>
      </c>
      <c r="D14" t="s">
        <v>779</v>
      </c>
      <c r="E14" t="s">
        <v>40</v>
      </c>
      <c r="F14" s="400">
        <v>80771.600000000006</v>
      </c>
      <c r="G14" s="401"/>
      <c r="H14" s="401"/>
      <c r="I14" t="s">
        <v>961</v>
      </c>
      <c r="K14" s="400">
        <v>80771.600000000006</v>
      </c>
      <c r="L14" s="401">
        <v>0</v>
      </c>
      <c r="M14" s="400">
        <v>0</v>
      </c>
      <c r="N14" t="s">
        <v>913</v>
      </c>
      <c r="O14" t="s">
        <v>779</v>
      </c>
    </row>
    <row r="15" spans="1:15" x14ac:dyDescent="0.25">
      <c r="A15" t="s">
        <v>913</v>
      </c>
      <c r="B15" t="s">
        <v>913</v>
      </c>
      <c r="C15" t="s">
        <v>781</v>
      </c>
      <c r="D15" t="s">
        <v>919</v>
      </c>
      <c r="E15" t="s">
        <v>1039</v>
      </c>
      <c r="F15" s="400">
        <v>1</v>
      </c>
      <c r="G15" s="401"/>
      <c r="H15" s="401">
        <v>-2.0372681319713593E-10</v>
      </c>
      <c r="I15" t="s">
        <v>961</v>
      </c>
      <c r="K15" s="400">
        <v>1</v>
      </c>
      <c r="L15" s="401">
        <v>0</v>
      </c>
      <c r="M15" s="400">
        <v>0</v>
      </c>
      <c r="N15" t="s">
        <v>913</v>
      </c>
      <c r="O15" t="s">
        <v>919</v>
      </c>
    </row>
    <row r="16" spans="1:15" x14ac:dyDescent="0.25">
      <c r="A16" t="s">
        <v>921</v>
      </c>
      <c r="B16" t="s">
        <v>822</v>
      </c>
      <c r="C16" t="s">
        <v>723</v>
      </c>
      <c r="D16" t="s">
        <v>974</v>
      </c>
      <c r="E16" t="s">
        <v>955</v>
      </c>
      <c r="F16" s="400"/>
      <c r="G16" s="401">
        <v>234.29</v>
      </c>
      <c r="H16" s="401"/>
      <c r="I16" t="s">
        <v>961</v>
      </c>
      <c r="K16" s="401">
        <v>234.29</v>
      </c>
      <c r="L16" s="401">
        <v>0</v>
      </c>
      <c r="M16" s="400">
        <v>0</v>
      </c>
      <c r="N16" t="s">
        <v>909</v>
      </c>
      <c r="O16" t="s">
        <v>780</v>
      </c>
    </row>
    <row r="17" spans="1:15" x14ac:dyDescent="0.25">
      <c r="A17" t="s">
        <v>921</v>
      </c>
      <c r="B17" t="s">
        <v>843</v>
      </c>
      <c r="C17" t="s">
        <v>785</v>
      </c>
      <c r="D17" t="s">
        <v>975</v>
      </c>
      <c r="E17" t="s">
        <v>136</v>
      </c>
      <c r="F17" s="400"/>
      <c r="G17" s="401">
        <v>1800</v>
      </c>
      <c r="H17" s="401">
        <v>-2034.2900000002037</v>
      </c>
      <c r="I17" t="s">
        <v>961</v>
      </c>
      <c r="K17" s="401">
        <v>1800</v>
      </c>
      <c r="L17" s="401">
        <v>0</v>
      </c>
      <c r="M17" s="400">
        <v>0</v>
      </c>
      <c r="N17" t="s">
        <v>909</v>
      </c>
      <c r="O17" t="s">
        <v>780</v>
      </c>
    </row>
    <row r="18" spans="1:15" x14ac:dyDescent="0.25">
      <c r="A18" t="s">
        <v>909</v>
      </c>
      <c r="B18" t="s">
        <v>804</v>
      </c>
      <c r="C18" t="s">
        <v>933</v>
      </c>
      <c r="D18" t="s">
        <v>458</v>
      </c>
      <c r="E18" t="s">
        <v>976</v>
      </c>
      <c r="F18" s="400"/>
      <c r="G18" s="401">
        <v>323.45999999999998</v>
      </c>
      <c r="H18" s="401"/>
      <c r="I18" t="s">
        <v>961</v>
      </c>
      <c r="K18" s="401">
        <v>323.45999999999998</v>
      </c>
      <c r="L18" s="401">
        <v>0</v>
      </c>
      <c r="M18" s="400">
        <v>0</v>
      </c>
      <c r="N18" t="s">
        <v>909</v>
      </c>
    </row>
    <row r="19" spans="1:15" x14ac:dyDescent="0.25">
      <c r="A19" t="s">
        <v>909</v>
      </c>
      <c r="B19" t="s">
        <v>841</v>
      </c>
      <c r="C19" t="s">
        <v>824</v>
      </c>
      <c r="D19" t="s">
        <v>977</v>
      </c>
      <c r="E19" t="s">
        <v>978</v>
      </c>
      <c r="F19" s="400"/>
      <c r="G19" s="401">
        <v>60.76</v>
      </c>
      <c r="H19" s="401"/>
      <c r="I19" t="s">
        <v>961</v>
      </c>
      <c r="K19" s="401">
        <v>60.76</v>
      </c>
      <c r="L19" s="401">
        <v>0</v>
      </c>
      <c r="M19" s="400">
        <v>0</v>
      </c>
      <c r="N19" t="s">
        <v>909</v>
      </c>
    </row>
    <row r="20" spans="1:15" x14ac:dyDescent="0.25">
      <c r="A20" t="s">
        <v>909</v>
      </c>
      <c r="B20" t="s">
        <v>909</v>
      </c>
      <c r="C20" t="s">
        <v>781</v>
      </c>
      <c r="D20" t="s">
        <v>779</v>
      </c>
      <c r="E20" t="s">
        <v>40</v>
      </c>
      <c r="F20" s="400">
        <v>2428.96</v>
      </c>
      <c r="G20" s="401"/>
      <c r="H20" s="400"/>
      <c r="I20" t="s">
        <v>961</v>
      </c>
      <c r="K20" s="400">
        <v>2428.96</v>
      </c>
      <c r="L20" s="401">
        <v>0</v>
      </c>
      <c r="M20" s="400">
        <v>0</v>
      </c>
      <c r="N20" t="s">
        <v>909</v>
      </c>
      <c r="O20" t="s">
        <v>779</v>
      </c>
    </row>
    <row r="21" spans="1:15" x14ac:dyDescent="0.25">
      <c r="A21" t="s">
        <v>909</v>
      </c>
      <c r="B21" t="s">
        <v>909</v>
      </c>
      <c r="C21" t="s">
        <v>730</v>
      </c>
      <c r="D21" t="s">
        <v>790</v>
      </c>
      <c r="E21" t="s">
        <v>40</v>
      </c>
      <c r="F21" s="400"/>
      <c r="G21" s="401">
        <v>10.45</v>
      </c>
      <c r="H21" s="401">
        <v>-2.0390800159475475E-10</v>
      </c>
      <c r="I21" t="s">
        <v>961</v>
      </c>
      <c r="K21" s="401">
        <v>10.45</v>
      </c>
      <c r="L21" s="401">
        <v>0</v>
      </c>
      <c r="M21" s="400">
        <v>0</v>
      </c>
      <c r="N21" t="s">
        <v>909</v>
      </c>
      <c r="O21" t="s">
        <v>806</v>
      </c>
    </row>
    <row r="22" spans="1:15" x14ac:dyDescent="0.25">
      <c r="A22" t="s">
        <v>922</v>
      </c>
      <c r="B22" t="s">
        <v>922</v>
      </c>
      <c r="C22" t="s">
        <v>778</v>
      </c>
      <c r="D22" t="s">
        <v>839</v>
      </c>
      <c r="E22" t="s">
        <v>40</v>
      </c>
      <c r="F22" s="400"/>
      <c r="G22" s="401">
        <v>44270</v>
      </c>
      <c r="H22" s="401"/>
      <c r="I22" t="s">
        <v>961</v>
      </c>
      <c r="K22" s="401">
        <v>44270</v>
      </c>
      <c r="L22" s="401">
        <v>0</v>
      </c>
      <c r="M22" s="400">
        <v>0</v>
      </c>
      <c r="N22" t="s">
        <v>922</v>
      </c>
      <c r="O22" t="s">
        <v>839</v>
      </c>
    </row>
    <row r="23" spans="1:15" x14ac:dyDescent="0.25">
      <c r="A23" t="s">
        <v>922</v>
      </c>
      <c r="B23" t="s">
        <v>922</v>
      </c>
      <c r="C23" t="s">
        <v>964</v>
      </c>
      <c r="D23" t="s">
        <v>979</v>
      </c>
      <c r="E23" t="s">
        <v>980</v>
      </c>
      <c r="F23" s="400">
        <v>44270</v>
      </c>
      <c r="G23" s="401"/>
      <c r="H23" s="401">
        <v>-2.0372681319713593E-10</v>
      </c>
      <c r="I23" t="s">
        <v>961</v>
      </c>
      <c r="K23" s="400">
        <v>44270</v>
      </c>
      <c r="L23" s="401">
        <v>0</v>
      </c>
      <c r="M23" s="400">
        <v>0</v>
      </c>
      <c r="N23" t="s">
        <v>922</v>
      </c>
      <c r="O23" t="s">
        <v>981</v>
      </c>
    </row>
    <row r="24" spans="1:15" x14ac:dyDescent="0.25">
      <c r="A24" t="s">
        <v>923</v>
      </c>
      <c r="B24" t="s">
        <v>804</v>
      </c>
      <c r="C24" t="s">
        <v>741</v>
      </c>
      <c r="D24" t="s">
        <v>982</v>
      </c>
      <c r="E24" t="s">
        <v>983</v>
      </c>
      <c r="F24" s="400"/>
      <c r="G24" s="401">
        <v>1167.28</v>
      </c>
      <c r="H24" s="401">
        <v>-1167.2800000002037</v>
      </c>
      <c r="I24" t="s">
        <v>961</v>
      </c>
      <c r="K24" s="401">
        <v>1167.28</v>
      </c>
      <c r="L24" s="401">
        <v>0</v>
      </c>
      <c r="M24" s="400">
        <v>0</v>
      </c>
      <c r="N24" t="s">
        <v>924</v>
      </c>
    </row>
    <row r="25" spans="1:15" x14ac:dyDescent="0.25">
      <c r="A25" t="s">
        <v>924</v>
      </c>
      <c r="B25" t="s">
        <v>804</v>
      </c>
      <c r="C25" t="s">
        <v>984</v>
      </c>
      <c r="D25" t="s">
        <v>458</v>
      </c>
      <c r="E25" t="s">
        <v>983</v>
      </c>
      <c r="F25" s="400"/>
      <c r="G25" s="401">
        <v>367.11</v>
      </c>
      <c r="H25" s="401"/>
      <c r="I25" t="s">
        <v>961</v>
      </c>
      <c r="K25" s="401">
        <v>367.11</v>
      </c>
      <c r="L25" s="401">
        <v>0</v>
      </c>
      <c r="M25" s="400">
        <v>0</v>
      </c>
      <c r="N25" t="s">
        <v>924</v>
      </c>
    </row>
    <row r="26" spans="1:15" x14ac:dyDescent="0.25">
      <c r="A26" t="s">
        <v>924</v>
      </c>
      <c r="B26" t="s">
        <v>924</v>
      </c>
      <c r="C26" t="s">
        <v>781</v>
      </c>
      <c r="D26" t="s">
        <v>779</v>
      </c>
      <c r="E26" t="s">
        <v>40</v>
      </c>
      <c r="F26" s="400">
        <v>19104.84</v>
      </c>
      <c r="G26" s="401"/>
      <c r="H26" s="400"/>
      <c r="I26" t="s">
        <v>961</v>
      </c>
      <c r="K26" s="400">
        <v>19104.84</v>
      </c>
      <c r="L26" s="401">
        <v>0</v>
      </c>
      <c r="M26" s="400">
        <v>0</v>
      </c>
      <c r="N26" t="s">
        <v>924</v>
      </c>
      <c r="O26" t="s">
        <v>779</v>
      </c>
    </row>
    <row r="27" spans="1:15" x14ac:dyDescent="0.25">
      <c r="A27" t="s">
        <v>924</v>
      </c>
      <c r="B27" t="s">
        <v>924</v>
      </c>
      <c r="C27" t="s">
        <v>730</v>
      </c>
      <c r="D27" t="s">
        <v>790</v>
      </c>
      <c r="E27" t="s">
        <v>40</v>
      </c>
      <c r="F27" s="400"/>
      <c r="G27" s="401">
        <v>10.45</v>
      </c>
      <c r="H27" s="400">
        <v>17559.999999999796</v>
      </c>
      <c r="I27" t="s">
        <v>961</v>
      </c>
      <c r="K27" s="401">
        <v>10.45</v>
      </c>
      <c r="L27" s="401">
        <v>0</v>
      </c>
      <c r="M27" s="400">
        <v>0</v>
      </c>
      <c r="N27" t="s">
        <v>924</v>
      </c>
      <c r="O27" t="s">
        <v>806</v>
      </c>
    </row>
    <row r="28" spans="1:15" x14ac:dyDescent="0.25">
      <c r="A28" t="s">
        <v>923</v>
      </c>
      <c r="B28" t="s">
        <v>923</v>
      </c>
      <c r="C28" t="s">
        <v>985</v>
      </c>
      <c r="D28" t="s">
        <v>986</v>
      </c>
      <c r="E28" t="s">
        <v>987</v>
      </c>
      <c r="F28" s="400"/>
      <c r="G28" s="401">
        <v>17560</v>
      </c>
      <c r="H28" s="401">
        <v>-2.0372681319713593E-10</v>
      </c>
      <c r="I28" t="s">
        <v>961</v>
      </c>
      <c r="K28" s="401">
        <v>17560</v>
      </c>
      <c r="L28" s="401">
        <v>0</v>
      </c>
      <c r="M28" s="400">
        <v>0</v>
      </c>
      <c r="N28" t="s">
        <v>924</v>
      </c>
    </row>
    <row r="29" spans="1:15" x14ac:dyDescent="0.25">
      <c r="A29" t="s">
        <v>916</v>
      </c>
      <c r="B29" t="s">
        <v>775</v>
      </c>
      <c r="C29" t="s">
        <v>721</v>
      </c>
      <c r="D29" t="s">
        <v>988</v>
      </c>
      <c r="E29" t="s">
        <v>870</v>
      </c>
      <c r="F29" s="400"/>
      <c r="G29" s="401">
        <v>207582.15</v>
      </c>
      <c r="H29" s="401">
        <v>-207582.1500000002</v>
      </c>
      <c r="I29" t="s">
        <v>961</v>
      </c>
      <c r="K29" s="401">
        <v>207582.15</v>
      </c>
      <c r="L29" s="401">
        <v>0</v>
      </c>
      <c r="M29" s="400">
        <v>0</v>
      </c>
      <c r="N29" t="s">
        <v>930</v>
      </c>
      <c r="O29" t="s">
        <v>780</v>
      </c>
    </row>
    <row r="30" spans="1:15" x14ac:dyDescent="0.25">
      <c r="A30" t="s">
        <v>930</v>
      </c>
      <c r="B30" t="s">
        <v>930</v>
      </c>
      <c r="C30" t="s">
        <v>778</v>
      </c>
      <c r="D30" t="s">
        <v>839</v>
      </c>
      <c r="E30" t="s">
        <v>40</v>
      </c>
      <c r="F30" s="400"/>
      <c r="G30" s="401">
        <v>792671.76</v>
      </c>
      <c r="H30" s="401"/>
      <c r="I30" t="s">
        <v>961</v>
      </c>
      <c r="K30" s="401">
        <v>792671.76</v>
      </c>
      <c r="L30" s="401">
        <v>0</v>
      </c>
      <c r="M30" s="400">
        <v>0</v>
      </c>
      <c r="N30" t="s">
        <v>930</v>
      </c>
      <c r="O30" t="s">
        <v>839</v>
      </c>
    </row>
    <row r="31" spans="1:15" x14ac:dyDescent="0.25">
      <c r="A31" t="s">
        <v>930</v>
      </c>
      <c r="B31" t="s">
        <v>930</v>
      </c>
      <c r="C31" t="s">
        <v>964</v>
      </c>
      <c r="D31" t="s">
        <v>989</v>
      </c>
      <c r="E31" t="s">
        <v>980</v>
      </c>
      <c r="F31" s="400">
        <v>769807.91</v>
      </c>
      <c r="G31" s="401"/>
      <c r="H31" s="401"/>
      <c r="I31" t="s">
        <v>961</v>
      </c>
      <c r="K31" s="400">
        <v>769807.91</v>
      </c>
      <c r="L31" s="401">
        <v>0</v>
      </c>
      <c r="M31" s="400">
        <v>0</v>
      </c>
      <c r="N31" t="s">
        <v>930</v>
      </c>
      <c r="O31" t="s">
        <v>990</v>
      </c>
    </row>
    <row r="32" spans="1:15" x14ac:dyDescent="0.25">
      <c r="A32" t="s">
        <v>930</v>
      </c>
      <c r="B32" t="s">
        <v>930</v>
      </c>
      <c r="C32" t="s">
        <v>964</v>
      </c>
      <c r="D32" t="s">
        <v>989</v>
      </c>
      <c r="E32" t="s">
        <v>980</v>
      </c>
      <c r="F32" s="400">
        <v>230550</v>
      </c>
      <c r="G32" s="401"/>
      <c r="H32" s="400"/>
      <c r="I32" t="s">
        <v>961</v>
      </c>
      <c r="K32" s="400">
        <v>230550</v>
      </c>
      <c r="L32" s="401">
        <v>0</v>
      </c>
      <c r="M32" s="400">
        <v>0</v>
      </c>
      <c r="N32" t="s">
        <v>930</v>
      </c>
      <c r="O32" t="s">
        <v>991</v>
      </c>
    </row>
    <row r="33" spans="1:15" x14ac:dyDescent="0.25">
      <c r="A33" t="s">
        <v>930</v>
      </c>
      <c r="B33" t="s">
        <v>930</v>
      </c>
      <c r="C33" t="s">
        <v>730</v>
      </c>
      <c r="D33" t="s">
        <v>790</v>
      </c>
      <c r="E33" t="s">
        <v>40</v>
      </c>
      <c r="F33" s="400"/>
      <c r="G33" s="401">
        <v>104</v>
      </c>
      <c r="H33" s="401">
        <v>-1.1641532182693481E-10</v>
      </c>
      <c r="I33" t="s">
        <v>961</v>
      </c>
      <c r="K33" s="401">
        <v>104</v>
      </c>
      <c r="L33" s="401">
        <v>0</v>
      </c>
      <c r="M33" s="400">
        <v>0</v>
      </c>
      <c r="N33" t="s">
        <v>930</v>
      </c>
      <c r="O33" t="s">
        <v>259</v>
      </c>
    </row>
    <row r="34" spans="1:15" x14ac:dyDescent="0.25">
      <c r="A34" t="s">
        <v>992</v>
      </c>
      <c r="B34" t="s">
        <v>993</v>
      </c>
      <c r="C34" t="s">
        <v>718</v>
      </c>
      <c r="D34" t="s">
        <v>994</v>
      </c>
      <c r="E34" t="s">
        <v>31</v>
      </c>
      <c r="F34" s="400"/>
      <c r="G34" s="401">
        <v>604.67999999999995</v>
      </c>
      <c r="H34" s="401">
        <v>-604.68000000011637</v>
      </c>
      <c r="I34" t="s">
        <v>961</v>
      </c>
      <c r="K34" s="401">
        <v>1209.3599999999999</v>
      </c>
      <c r="L34" s="401">
        <v>0</v>
      </c>
      <c r="M34" s="400">
        <v>0</v>
      </c>
      <c r="N34" t="s">
        <v>923</v>
      </c>
      <c r="O34" t="s">
        <v>780</v>
      </c>
    </row>
    <row r="35" spans="1:15" x14ac:dyDescent="0.25">
      <c r="A35" t="s">
        <v>921</v>
      </c>
      <c r="B35" t="s">
        <v>804</v>
      </c>
      <c r="C35" t="s">
        <v>745</v>
      </c>
      <c r="D35" t="s">
        <v>995</v>
      </c>
      <c r="E35" t="s">
        <v>37</v>
      </c>
      <c r="F35" s="400"/>
      <c r="G35" s="401">
        <v>30010.73</v>
      </c>
      <c r="H35" s="401">
        <v>-30615.410000000116</v>
      </c>
      <c r="I35" t="s">
        <v>961</v>
      </c>
      <c r="K35" s="401">
        <v>30010.73</v>
      </c>
      <c r="L35" s="401">
        <v>0</v>
      </c>
      <c r="M35" s="400">
        <v>0</v>
      </c>
      <c r="N35" t="s">
        <v>923</v>
      </c>
    </row>
    <row r="36" spans="1:15" x14ac:dyDescent="0.25">
      <c r="A36" t="s">
        <v>923</v>
      </c>
      <c r="B36" t="s">
        <v>923</v>
      </c>
      <c r="C36" t="s">
        <v>730</v>
      </c>
      <c r="D36" t="s">
        <v>790</v>
      </c>
      <c r="E36" t="s">
        <v>40</v>
      </c>
      <c r="F36" s="400"/>
      <c r="G36" s="401">
        <v>10.45</v>
      </c>
      <c r="H36" s="401"/>
      <c r="I36" t="s">
        <v>961</v>
      </c>
      <c r="K36" s="401">
        <v>10.45</v>
      </c>
      <c r="L36" s="401">
        <v>0</v>
      </c>
      <c r="M36" s="400">
        <v>0</v>
      </c>
      <c r="N36" t="s">
        <v>923</v>
      </c>
      <c r="O36" t="s">
        <v>806</v>
      </c>
    </row>
    <row r="37" spans="1:15" x14ac:dyDescent="0.25">
      <c r="A37" t="s">
        <v>923</v>
      </c>
      <c r="B37" t="s">
        <v>923</v>
      </c>
      <c r="C37" t="s">
        <v>781</v>
      </c>
      <c r="D37" t="s">
        <v>799</v>
      </c>
      <c r="E37" t="s">
        <v>40</v>
      </c>
      <c r="F37" s="400">
        <v>31.13</v>
      </c>
      <c r="G37" s="401"/>
      <c r="H37" s="401"/>
      <c r="I37" t="s">
        <v>961</v>
      </c>
      <c r="K37" s="400">
        <v>31.13</v>
      </c>
      <c r="L37" s="401">
        <v>0</v>
      </c>
      <c r="M37" s="400">
        <v>0</v>
      </c>
      <c r="N37" t="s">
        <v>923</v>
      </c>
      <c r="O37" t="s">
        <v>799</v>
      </c>
    </row>
    <row r="38" spans="1:15" x14ac:dyDescent="0.25">
      <c r="A38" t="s">
        <v>923</v>
      </c>
      <c r="B38" t="s">
        <v>923</v>
      </c>
      <c r="C38" t="s">
        <v>781</v>
      </c>
      <c r="D38" t="s">
        <v>799</v>
      </c>
      <c r="E38" t="s">
        <v>40</v>
      </c>
      <c r="F38" s="400">
        <v>30602.73</v>
      </c>
      <c r="G38" s="401"/>
      <c r="H38" s="400"/>
      <c r="I38" t="s">
        <v>961</v>
      </c>
      <c r="K38" s="400">
        <v>30602.73</v>
      </c>
      <c r="L38" s="401">
        <v>0</v>
      </c>
      <c r="M38" s="400">
        <v>0</v>
      </c>
      <c r="N38" t="s">
        <v>923</v>
      </c>
      <c r="O38" t="s">
        <v>799</v>
      </c>
    </row>
    <row r="39" spans="1:15" x14ac:dyDescent="0.25">
      <c r="A39" t="s">
        <v>923</v>
      </c>
      <c r="B39" t="s">
        <v>923</v>
      </c>
      <c r="C39" t="s">
        <v>730</v>
      </c>
      <c r="D39" t="s">
        <v>941</v>
      </c>
      <c r="E39" t="s">
        <v>40</v>
      </c>
      <c r="F39" s="400"/>
      <c r="G39" s="401">
        <v>8</v>
      </c>
      <c r="H39" s="401">
        <v>-1.1641532182693481E-10</v>
      </c>
      <c r="I39" t="s">
        <v>961</v>
      </c>
      <c r="K39" s="401">
        <v>8</v>
      </c>
      <c r="L39" s="401">
        <v>0</v>
      </c>
      <c r="M39" s="400">
        <v>0</v>
      </c>
      <c r="N39" t="s">
        <v>923</v>
      </c>
      <c r="O39" t="s">
        <v>942</v>
      </c>
    </row>
    <row r="40" spans="1:15" x14ac:dyDescent="0.25">
      <c r="A40" t="s">
        <v>915</v>
      </c>
      <c r="B40" t="s">
        <v>996</v>
      </c>
      <c r="C40" t="s">
        <v>914</v>
      </c>
      <c r="D40" t="s">
        <v>997</v>
      </c>
      <c r="E40" t="s">
        <v>849</v>
      </c>
      <c r="F40" s="400"/>
      <c r="G40" s="401">
        <v>1132</v>
      </c>
      <c r="H40" s="401">
        <v>-1132.0000000001164</v>
      </c>
      <c r="I40" t="s">
        <v>961</v>
      </c>
      <c r="K40" s="401">
        <v>1132</v>
      </c>
      <c r="L40" s="401">
        <v>0</v>
      </c>
      <c r="M40" s="400">
        <v>0</v>
      </c>
      <c r="N40" t="s">
        <v>928</v>
      </c>
      <c r="O40" t="s">
        <v>780</v>
      </c>
    </row>
    <row r="41" spans="1:15" x14ac:dyDescent="0.25">
      <c r="A41" t="s">
        <v>928</v>
      </c>
      <c r="B41" t="s">
        <v>928</v>
      </c>
      <c r="C41" t="s">
        <v>781</v>
      </c>
      <c r="D41" t="s">
        <v>799</v>
      </c>
      <c r="E41" t="s">
        <v>40</v>
      </c>
      <c r="F41" s="400">
        <v>1132</v>
      </c>
      <c r="G41" s="401"/>
      <c r="H41" s="401">
        <v>-1.1641532182693481E-10</v>
      </c>
      <c r="I41" t="s">
        <v>961</v>
      </c>
      <c r="K41" s="400">
        <v>1132</v>
      </c>
      <c r="L41" s="401">
        <v>0</v>
      </c>
      <c r="M41" s="400">
        <v>0</v>
      </c>
      <c r="N41" t="s">
        <v>928</v>
      </c>
      <c r="O41" t="s">
        <v>799</v>
      </c>
    </row>
    <row r="42" spans="1:15" x14ac:dyDescent="0.25">
      <c r="A42" t="s">
        <v>915</v>
      </c>
      <c r="B42" t="s">
        <v>922</v>
      </c>
      <c r="C42" t="s">
        <v>826</v>
      </c>
      <c r="D42" t="s">
        <v>998</v>
      </c>
      <c r="E42" t="s">
        <v>949</v>
      </c>
      <c r="F42" s="400"/>
      <c r="G42" s="401">
        <v>800</v>
      </c>
      <c r="H42" s="401"/>
      <c r="I42" t="s">
        <v>961</v>
      </c>
      <c r="K42" s="401">
        <v>800</v>
      </c>
      <c r="L42" s="401">
        <v>0</v>
      </c>
      <c r="M42" s="400">
        <v>0</v>
      </c>
      <c r="N42" t="s">
        <v>926</v>
      </c>
      <c r="O42" t="s">
        <v>780</v>
      </c>
    </row>
    <row r="43" spans="1:15" x14ac:dyDescent="0.25">
      <c r="A43" t="s">
        <v>915</v>
      </c>
      <c r="B43" t="s">
        <v>775</v>
      </c>
      <c r="C43" t="s">
        <v>810</v>
      </c>
      <c r="D43" t="s">
        <v>931</v>
      </c>
      <c r="E43" t="s">
        <v>811</v>
      </c>
      <c r="F43" s="400"/>
      <c r="G43" s="401">
        <v>85594.63</v>
      </c>
      <c r="H43" s="401"/>
      <c r="I43" t="s">
        <v>961</v>
      </c>
      <c r="K43" s="401">
        <v>85594.63</v>
      </c>
      <c r="L43" s="401">
        <v>0</v>
      </c>
      <c r="M43" s="400">
        <v>0</v>
      </c>
      <c r="N43" t="s">
        <v>926</v>
      </c>
      <c r="O43" t="s">
        <v>780</v>
      </c>
    </row>
    <row r="44" spans="1:15" x14ac:dyDescent="0.25">
      <c r="A44" t="s">
        <v>915</v>
      </c>
      <c r="B44" t="s">
        <v>775</v>
      </c>
      <c r="C44" t="s">
        <v>812</v>
      </c>
      <c r="D44" t="s">
        <v>999</v>
      </c>
      <c r="E44" t="s">
        <v>813</v>
      </c>
      <c r="F44" s="400"/>
      <c r="G44" s="401">
        <v>835.07</v>
      </c>
      <c r="H44" s="401">
        <v>-87229.700000000128</v>
      </c>
      <c r="I44" t="s">
        <v>961</v>
      </c>
      <c r="K44" s="401">
        <v>835.07</v>
      </c>
      <c r="L44" s="401">
        <v>0</v>
      </c>
      <c r="M44" s="400">
        <v>0</v>
      </c>
      <c r="N44" t="s">
        <v>926</v>
      </c>
      <c r="O44" t="s">
        <v>780</v>
      </c>
    </row>
    <row r="45" spans="1:15" x14ac:dyDescent="0.25">
      <c r="A45" t="s">
        <v>1000</v>
      </c>
      <c r="B45" t="s">
        <v>1001</v>
      </c>
      <c r="C45" t="s">
        <v>727</v>
      </c>
      <c r="D45" t="s">
        <v>1002</v>
      </c>
      <c r="E45" t="s">
        <v>1045</v>
      </c>
      <c r="F45" s="400"/>
      <c r="G45" s="401">
        <v>2346.25</v>
      </c>
      <c r="H45" s="401">
        <v>-89575.950000000128</v>
      </c>
      <c r="I45" t="s">
        <v>961</v>
      </c>
      <c r="K45" s="401">
        <v>2346.25</v>
      </c>
      <c r="L45" s="401">
        <v>0</v>
      </c>
      <c r="M45" s="400">
        <v>0</v>
      </c>
      <c r="N45" t="s">
        <v>926</v>
      </c>
      <c r="O45" t="s">
        <v>780</v>
      </c>
    </row>
    <row r="46" spans="1:15" x14ac:dyDescent="0.25">
      <c r="A46" t="s">
        <v>915</v>
      </c>
      <c r="B46" t="s">
        <v>775</v>
      </c>
      <c r="C46" t="s">
        <v>814</v>
      </c>
      <c r="D46" t="s">
        <v>1003</v>
      </c>
      <c r="E46" t="s">
        <v>815</v>
      </c>
      <c r="F46" s="400"/>
      <c r="G46" s="401">
        <v>5719.11</v>
      </c>
      <c r="H46" s="401"/>
      <c r="I46" t="s">
        <v>961</v>
      </c>
      <c r="K46" s="401">
        <v>5719.11</v>
      </c>
      <c r="L46" s="401">
        <v>0</v>
      </c>
      <c r="M46" s="400">
        <v>0</v>
      </c>
      <c r="N46" t="s">
        <v>926</v>
      </c>
      <c r="O46" t="s">
        <v>780</v>
      </c>
    </row>
    <row r="47" spans="1:15" x14ac:dyDescent="0.25">
      <c r="A47" t="s">
        <v>915</v>
      </c>
      <c r="B47" t="s">
        <v>775</v>
      </c>
      <c r="C47" t="s">
        <v>814</v>
      </c>
      <c r="D47" t="s">
        <v>1004</v>
      </c>
      <c r="E47" t="s">
        <v>817</v>
      </c>
      <c r="F47" s="400"/>
      <c r="G47" s="401">
        <v>5974.97</v>
      </c>
      <c r="H47" s="401"/>
      <c r="I47" t="s">
        <v>961</v>
      </c>
      <c r="K47" s="401">
        <v>5974.97</v>
      </c>
      <c r="L47" s="401">
        <v>0</v>
      </c>
      <c r="M47" s="400">
        <v>0</v>
      </c>
      <c r="N47" t="s">
        <v>926</v>
      </c>
      <c r="O47" t="s">
        <v>780</v>
      </c>
    </row>
    <row r="48" spans="1:15" x14ac:dyDescent="0.25">
      <c r="A48" t="s">
        <v>915</v>
      </c>
      <c r="B48" t="s">
        <v>775</v>
      </c>
      <c r="C48" t="s">
        <v>818</v>
      </c>
      <c r="D48" t="s">
        <v>1005</v>
      </c>
      <c r="E48" t="s">
        <v>1006</v>
      </c>
      <c r="F48" s="400"/>
      <c r="G48" s="401">
        <v>18544.990000000002</v>
      </c>
      <c r="H48" s="401">
        <v>-119815.02000000014</v>
      </c>
      <c r="I48" t="s">
        <v>961</v>
      </c>
      <c r="K48" s="401">
        <v>18544.990000000002</v>
      </c>
      <c r="L48" s="401">
        <v>0</v>
      </c>
      <c r="M48" s="400">
        <v>0</v>
      </c>
      <c r="N48" t="s">
        <v>926</v>
      </c>
      <c r="O48" t="s">
        <v>780</v>
      </c>
    </row>
    <row r="49" spans="1:15" x14ac:dyDescent="0.25">
      <c r="A49" t="s">
        <v>1007</v>
      </c>
      <c r="B49" t="s">
        <v>1008</v>
      </c>
      <c r="C49" t="s">
        <v>720</v>
      </c>
      <c r="D49" t="s">
        <v>1009</v>
      </c>
      <c r="E49" t="s">
        <v>797</v>
      </c>
      <c r="F49" s="400"/>
      <c r="G49" s="401">
        <v>559.29999999999995</v>
      </c>
      <c r="H49" s="401">
        <v>-120374.32000000014</v>
      </c>
      <c r="I49" t="s">
        <v>961</v>
      </c>
      <c r="K49" s="401">
        <v>559.29999999999995</v>
      </c>
      <c r="L49" s="401">
        <v>0</v>
      </c>
      <c r="M49" s="400">
        <v>0</v>
      </c>
      <c r="N49" t="s">
        <v>926</v>
      </c>
      <c r="O49" t="s">
        <v>780</v>
      </c>
    </row>
    <row r="50" spans="1:15" x14ac:dyDescent="0.25">
      <c r="A50" t="s">
        <v>1010</v>
      </c>
      <c r="B50" t="s">
        <v>1011</v>
      </c>
      <c r="C50" t="s">
        <v>720</v>
      </c>
      <c r="D50" t="s">
        <v>1012</v>
      </c>
      <c r="E50" t="s">
        <v>797</v>
      </c>
      <c r="F50" s="400"/>
      <c r="G50" s="401">
        <v>645</v>
      </c>
      <c r="H50" s="401">
        <v>-121019.32000000014</v>
      </c>
      <c r="I50" t="s">
        <v>961</v>
      </c>
      <c r="K50" s="401">
        <v>1290</v>
      </c>
      <c r="L50" s="401">
        <v>0</v>
      </c>
      <c r="M50" s="400">
        <v>0</v>
      </c>
      <c r="N50" t="s">
        <v>926</v>
      </c>
      <c r="O50" t="s">
        <v>780</v>
      </c>
    </row>
    <row r="51" spans="1:15" x14ac:dyDescent="0.25">
      <c r="A51" t="s">
        <v>915</v>
      </c>
      <c r="B51" t="s">
        <v>775</v>
      </c>
      <c r="C51" t="s">
        <v>830</v>
      </c>
      <c r="D51" t="s">
        <v>1013</v>
      </c>
      <c r="E51" t="s">
        <v>272</v>
      </c>
      <c r="F51" s="400"/>
      <c r="G51" s="401">
        <v>2032.43</v>
      </c>
      <c r="H51" s="401"/>
      <c r="I51" t="s">
        <v>961</v>
      </c>
      <c r="K51" s="401">
        <v>2032.43</v>
      </c>
      <c r="L51" s="401">
        <v>0</v>
      </c>
      <c r="M51" s="400">
        <v>0</v>
      </c>
      <c r="N51" t="s">
        <v>926</v>
      </c>
      <c r="O51" t="s">
        <v>223</v>
      </c>
    </row>
    <row r="52" spans="1:15" x14ac:dyDescent="0.25">
      <c r="A52" t="s">
        <v>915</v>
      </c>
      <c r="B52" t="s">
        <v>775</v>
      </c>
      <c r="C52" t="s">
        <v>819</v>
      </c>
      <c r="D52" t="s">
        <v>1014</v>
      </c>
      <c r="E52" t="s">
        <v>310</v>
      </c>
      <c r="F52" s="400"/>
      <c r="G52" s="401">
        <v>341352.42</v>
      </c>
      <c r="H52" s="401"/>
      <c r="I52" t="s">
        <v>961</v>
      </c>
      <c r="K52" s="401">
        <v>341352.42</v>
      </c>
      <c r="L52" s="401">
        <v>0</v>
      </c>
      <c r="M52" s="400">
        <v>0</v>
      </c>
      <c r="N52" t="s">
        <v>926</v>
      </c>
    </row>
    <row r="53" spans="1:15" x14ac:dyDescent="0.25">
      <c r="A53" t="s">
        <v>915</v>
      </c>
      <c r="B53" t="s">
        <v>804</v>
      </c>
      <c r="C53" t="s">
        <v>719</v>
      </c>
      <c r="D53" t="s">
        <v>1015</v>
      </c>
      <c r="E53" t="s">
        <v>441</v>
      </c>
      <c r="F53" s="400"/>
      <c r="G53" s="401">
        <v>2019.47</v>
      </c>
      <c r="H53" s="401">
        <v>-466423.64000000007</v>
      </c>
      <c r="I53" t="s">
        <v>961</v>
      </c>
      <c r="K53" s="401">
        <v>2019.47</v>
      </c>
      <c r="L53" s="401">
        <v>0</v>
      </c>
      <c r="M53" s="400">
        <v>0</v>
      </c>
      <c r="N53" t="s">
        <v>926</v>
      </c>
    </row>
    <row r="54" spans="1:15" x14ac:dyDescent="0.25">
      <c r="A54" t="s">
        <v>801</v>
      </c>
      <c r="B54" t="s">
        <v>775</v>
      </c>
      <c r="C54" t="s">
        <v>835</v>
      </c>
      <c r="D54" t="s">
        <v>1016</v>
      </c>
      <c r="E54" t="s">
        <v>777</v>
      </c>
      <c r="F54" s="400"/>
      <c r="G54" s="401">
        <v>18770</v>
      </c>
      <c r="H54" s="401">
        <v>-485193.64000000007</v>
      </c>
      <c r="I54" t="s">
        <v>961</v>
      </c>
      <c r="K54" s="401">
        <v>18770</v>
      </c>
      <c r="L54" s="401">
        <v>0</v>
      </c>
      <c r="M54" s="400">
        <v>0</v>
      </c>
      <c r="N54" t="s">
        <v>926</v>
      </c>
    </row>
    <row r="55" spans="1:15" x14ac:dyDescent="0.25">
      <c r="A55" t="s">
        <v>915</v>
      </c>
      <c r="B55" t="s">
        <v>913</v>
      </c>
      <c r="C55" t="s">
        <v>835</v>
      </c>
      <c r="D55" t="s">
        <v>1017</v>
      </c>
      <c r="E55" t="s">
        <v>777</v>
      </c>
      <c r="F55" s="400"/>
      <c r="G55" s="401">
        <v>18770</v>
      </c>
      <c r="H55" s="401"/>
      <c r="I55" t="s">
        <v>961</v>
      </c>
      <c r="K55" s="401">
        <v>18770</v>
      </c>
      <c r="L55" s="401">
        <v>0</v>
      </c>
      <c r="M55" s="400">
        <v>0</v>
      </c>
      <c r="N55" t="s">
        <v>926</v>
      </c>
    </row>
    <row r="56" spans="1:15" x14ac:dyDescent="0.25">
      <c r="A56" t="s">
        <v>915</v>
      </c>
      <c r="B56" t="s">
        <v>907</v>
      </c>
      <c r="C56" t="s">
        <v>798</v>
      </c>
      <c r="D56" t="s">
        <v>1018</v>
      </c>
      <c r="E56" t="s">
        <v>368</v>
      </c>
      <c r="F56" s="400"/>
      <c r="G56" s="401">
        <v>463.51</v>
      </c>
      <c r="H56" s="401"/>
      <c r="I56" t="s">
        <v>961</v>
      </c>
      <c r="K56" s="401">
        <v>463.51</v>
      </c>
      <c r="L56" s="401">
        <v>0</v>
      </c>
      <c r="M56" s="400">
        <v>0</v>
      </c>
      <c r="N56" t="s">
        <v>926</v>
      </c>
    </row>
    <row r="57" spans="1:15" x14ac:dyDescent="0.25">
      <c r="A57" t="s">
        <v>915</v>
      </c>
      <c r="B57" t="s">
        <v>804</v>
      </c>
      <c r="C57" t="s">
        <v>810</v>
      </c>
      <c r="D57" t="s">
        <v>1019</v>
      </c>
      <c r="E57" t="s">
        <v>811</v>
      </c>
      <c r="F57" s="400"/>
      <c r="G57" s="401">
        <v>71991.16</v>
      </c>
      <c r="H57" s="401">
        <v>-576418.31000000006</v>
      </c>
      <c r="I57" t="s">
        <v>961</v>
      </c>
      <c r="K57" s="401">
        <v>71991.16</v>
      </c>
      <c r="L57" s="401">
        <v>0</v>
      </c>
      <c r="M57" s="400">
        <v>0</v>
      </c>
      <c r="N57" t="s">
        <v>926</v>
      </c>
    </row>
    <row r="58" spans="1:15" x14ac:dyDescent="0.25">
      <c r="A58" t="s">
        <v>926</v>
      </c>
      <c r="B58" t="s">
        <v>926</v>
      </c>
      <c r="C58" t="s">
        <v>730</v>
      </c>
      <c r="D58" t="s">
        <v>790</v>
      </c>
      <c r="E58" t="s">
        <v>40</v>
      </c>
      <c r="F58" s="400"/>
      <c r="G58" s="401">
        <v>10.45</v>
      </c>
      <c r="H58" s="401"/>
      <c r="I58" t="s">
        <v>961</v>
      </c>
      <c r="K58" s="401">
        <v>10.45</v>
      </c>
      <c r="L58" s="401">
        <v>0</v>
      </c>
      <c r="M58" s="400">
        <v>0</v>
      </c>
      <c r="N58" t="s">
        <v>926</v>
      </c>
      <c r="O58" t="s">
        <v>806</v>
      </c>
    </row>
    <row r="59" spans="1:15" x14ac:dyDescent="0.25">
      <c r="A59" t="s">
        <v>926</v>
      </c>
      <c r="B59" t="s">
        <v>926</v>
      </c>
      <c r="C59" t="s">
        <v>730</v>
      </c>
      <c r="D59" t="s">
        <v>790</v>
      </c>
      <c r="E59" t="s">
        <v>40</v>
      </c>
      <c r="F59" s="400"/>
      <c r="G59" s="401">
        <v>10.45</v>
      </c>
      <c r="H59" s="401"/>
      <c r="I59" t="s">
        <v>961</v>
      </c>
      <c r="K59" s="401">
        <v>10.45</v>
      </c>
      <c r="L59" s="401">
        <v>0</v>
      </c>
      <c r="M59" s="400">
        <v>0</v>
      </c>
      <c r="N59" t="s">
        <v>926</v>
      </c>
      <c r="O59" t="s">
        <v>806</v>
      </c>
    </row>
    <row r="60" spans="1:15" x14ac:dyDescent="0.25">
      <c r="A60" t="s">
        <v>926</v>
      </c>
      <c r="B60" t="s">
        <v>926</v>
      </c>
      <c r="C60" t="s">
        <v>730</v>
      </c>
      <c r="D60" t="s">
        <v>790</v>
      </c>
      <c r="E60" t="s">
        <v>40</v>
      </c>
      <c r="F60" s="400"/>
      <c r="G60" s="401">
        <v>10.45</v>
      </c>
      <c r="H60" s="401"/>
      <c r="I60" t="s">
        <v>961</v>
      </c>
      <c r="K60" s="401">
        <v>10.45</v>
      </c>
      <c r="L60" s="401">
        <v>0</v>
      </c>
      <c r="M60" s="400">
        <v>0</v>
      </c>
      <c r="N60" t="s">
        <v>926</v>
      </c>
      <c r="O60" t="s">
        <v>806</v>
      </c>
    </row>
    <row r="61" spans="1:15" x14ac:dyDescent="0.25">
      <c r="A61" t="s">
        <v>926</v>
      </c>
      <c r="B61" t="s">
        <v>926</v>
      </c>
      <c r="C61" t="s">
        <v>730</v>
      </c>
      <c r="D61" t="s">
        <v>790</v>
      </c>
      <c r="E61" t="s">
        <v>40</v>
      </c>
      <c r="F61" s="400"/>
      <c r="G61" s="401">
        <v>10.45</v>
      </c>
      <c r="H61" s="401"/>
      <c r="I61" t="s">
        <v>961</v>
      </c>
      <c r="K61" s="401">
        <v>10.45</v>
      </c>
      <c r="L61" s="401">
        <v>0</v>
      </c>
      <c r="M61" s="400">
        <v>0</v>
      </c>
      <c r="N61" t="s">
        <v>926</v>
      </c>
      <c r="O61" t="s">
        <v>806</v>
      </c>
    </row>
    <row r="62" spans="1:15" x14ac:dyDescent="0.25">
      <c r="A62" t="s">
        <v>926</v>
      </c>
      <c r="B62" t="s">
        <v>926</v>
      </c>
      <c r="C62" t="s">
        <v>730</v>
      </c>
      <c r="D62" t="s">
        <v>790</v>
      </c>
      <c r="E62" t="s">
        <v>40</v>
      </c>
      <c r="F62" s="400"/>
      <c r="G62" s="401">
        <v>10.45</v>
      </c>
      <c r="H62" s="401"/>
      <c r="I62" t="s">
        <v>961</v>
      </c>
      <c r="K62" s="401">
        <v>10.45</v>
      </c>
      <c r="L62" s="401">
        <v>0</v>
      </c>
      <c r="M62" s="400">
        <v>0</v>
      </c>
      <c r="N62" t="s">
        <v>926</v>
      </c>
      <c r="O62" t="s">
        <v>806</v>
      </c>
    </row>
    <row r="63" spans="1:15" x14ac:dyDescent="0.25">
      <c r="A63" t="s">
        <v>926</v>
      </c>
      <c r="B63" t="s">
        <v>926</v>
      </c>
      <c r="C63" t="s">
        <v>730</v>
      </c>
      <c r="D63" t="s">
        <v>790</v>
      </c>
      <c r="E63" t="s">
        <v>40</v>
      </c>
      <c r="F63" s="400"/>
      <c r="G63" s="401">
        <v>10.45</v>
      </c>
      <c r="H63" s="401"/>
      <c r="I63" t="s">
        <v>961</v>
      </c>
      <c r="K63" s="401">
        <v>10.45</v>
      </c>
      <c r="L63" s="401">
        <v>0</v>
      </c>
      <c r="M63" s="400">
        <v>0</v>
      </c>
      <c r="N63" t="s">
        <v>926</v>
      </c>
      <c r="O63" t="s">
        <v>806</v>
      </c>
    </row>
    <row r="64" spans="1:15" x14ac:dyDescent="0.25">
      <c r="A64" t="s">
        <v>926</v>
      </c>
      <c r="B64" t="s">
        <v>926</v>
      </c>
      <c r="C64" t="s">
        <v>730</v>
      </c>
      <c r="D64" t="s">
        <v>790</v>
      </c>
      <c r="E64" t="s">
        <v>40</v>
      </c>
      <c r="F64" s="400"/>
      <c r="G64" s="401">
        <v>10.45</v>
      </c>
      <c r="H64" s="401"/>
      <c r="I64" t="s">
        <v>961</v>
      </c>
      <c r="K64" s="401">
        <v>10.45</v>
      </c>
      <c r="L64" s="401">
        <v>0</v>
      </c>
      <c r="M64" s="400">
        <v>0</v>
      </c>
      <c r="N64" t="s">
        <v>926</v>
      </c>
      <c r="O64" t="s">
        <v>806</v>
      </c>
    </row>
    <row r="65" spans="1:15" x14ac:dyDescent="0.25">
      <c r="A65" t="s">
        <v>926</v>
      </c>
      <c r="B65" t="s">
        <v>926</v>
      </c>
      <c r="C65" t="s">
        <v>781</v>
      </c>
      <c r="D65" t="s">
        <v>799</v>
      </c>
      <c r="E65" t="s">
        <v>40</v>
      </c>
      <c r="F65" s="400">
        <v>12536.62</v>
      </c>
      <c r="G65" s="401"/>
      <c r="H65" s="401"/>
      <c r="I65" t="s">
        <v>961</v>
      </c>
      <c r="K65" s="400">
        <v>12536.62</v>
      </c>
      <c r="L65" s="401">
        <v>0</v>
      </c>
      <c r="M65" s="400">
        <v>0</v>
      </c>
      <c r="N65" t="s">
        <v>926</v>
      </c>
      <c r="O65" t="s">
        <v>799</v>
      </c>
    </row>
    <row r="66" spans="1:15" x14ac:dyDescent="0.25">
      <c r="A66" t="s">
        <v>926</v>
      </c>
      <c r="B66" t="s">
        <v>926</v>
      </c>
      <c r="C66" t="s">
        <v>781</v>
      </c>
      <c r="D66" t="s">
        <v>799</v>
      </c>
      <c r="E66" t="s">
        <v>40</v>
      </c>
      <c r="F66" s="400">
        <v>563954.84</v>
      </c>
      <c r="G66" s="401"/>
      <c r="H66" s="400">
        <v>2.3283064365386963E-10</v>
      </c>
      <c r="I66" t="s">
        <v>961</v>
      </c>
      <c r="K66" s="400">
        <v>563954.84</v>
      </c>
      <c r="L66" s="401">
        <v>0</v>
      </c>
      <c r="M66" s="400">
        <v>0</v>
      </c>
      <c r="N66" t="s">
        <v>926</v>
      </c>
      <c r="O66" t="s">
        <v>799</v>
      </c>
    </row>
    <row r="67" spans="1:15" x14ac:dyDescent="0.25">
      <c r="A67" t="s">
        <v>1020</v>
      </c>
      <c r="B67" t="s">
        <v>1021</v>
      </c>
      <c r="C67" t="s">
        <v>826</v>
      </c>
      <c r="D67" t="s">
        <v>1022</v>
      </c>
      <c r="E67" t="s">
        <v>885</v>
      </c>
      <c r="F67" s="400"/>
      <c r="G67" s="401">
        <v>3000</v>
      </c>
      <c r="H67" s="401">
        <v>-2999.9999999997672</v>
      </c>
      <c r="I67" t="s">
        <v>961</v>
      </c>
      <c r="K67" s="401">
        <v>3000</v>
      </c>
      <c r="L67" s="401">
        <v>0</v>
      </c>
      <c r="M67" s="400">
        <v>0</v>
      </c>
      <c r="N67" t="s">
        <v>915</v>
      </c>
      <c r="O67" t="s">
        <v>1023</v>
      </c>
    </row>
    <row r="68" spans="1:15" x14ac:dyDescent="0.25">
      <c r="A68" t="s">
        <v>915</v>
      </c>
      <c r="B68" t="s">
        <v>907</v>
      </c>
      <c r="C68" t="s">
        <v>719</v>
      </c>
      <c r="D68" t="s">
        <v>1024</v>
      </c>
      <c r="E68" t="s">
        <v>854</v>
      </c>
      <c r="F68" s="400"/>
      <c r="G68" s="401">
        <v>10088</v>
      </c>
      <c r="H68" s="401"/>
      <c r="I68" t="s">
        <v>961</v>
      </c>
      <c r="K68" s="401">
        <v>10088</v>
      </c>
      <c r="L68" s="401">
        <v>0</v>
      </c>
      <c r="M68" s="400">
        <v>0</v>
      </c>
      <c r="N68" t="s">
        <v>915</v>
      </c>
      <c r="O68" t="s">
        <v>780</v>
      </c>
    </row>
    <row r="69" spans="1:15" x14ac:dyDescent="0.25">
      <c r="A69" t="s">
        <v>915</v>
      </c>
      <c r="B69" t="s">
        <v>915</v>
      </c>
      <c r="C69" t="s">
        <v>781</v>
      </c>
      <c r="D69" t="s">
        <v>779</v>
      </c>
      <c r="E69" t="s">
        <v>40</v>
      </c>
      <c r="F69" s="400">
        <v>13108.9</v>
      </c>
      <c r="G69" s="401"/>
      <c r="H69" s="400"/>
      <c r="I69" t="s">
        <v>961</v>
      </c>
      <c r="K69" s="400">
        <v>13108.9</v>
      </c>
      <c r="L69" s="401">
        <v>0</v>
      </c>
      <c r="M69" s="400">
        <v>0</v>
      </c>
      <c r="N69" t="s">
        <v>915</v>
      </c>
      <c r="O69" t="s">
        <v>779</v>
      </c>
    </row>
    <row r="70" spans="1:15" x14ac:dyDescent="0.25">
      <c r="A70" t="s">
        <v>915</v>
      </c>
      <c r="B70" t="s">
        <v>915</v>
      </c>
      <c r="C70" t="s">
        <v>730</v>
      </c>
      <c r="D70" t="s">
        <v>790</v>
      </c>
      <c r="E70" t="s">
        <v>40</v>
      </c>
      <c r="F70" s="400"/>
      <c r="G70" s="401">
        <v>10.45</v>
      </c>
      <c r="H70" s="400"/>
      <c r="I70" t="s">
        <v>961</v>
      </c>
      <c r="K70" s="401">
        <v>10.45</v>
      </c>
      <c r="L70" s="401">
        <v>0</v>
      </c>
      <c r="M70" s="400">
        <v>0</v>
      </c>
      <c r="N70" t="s">
        <v>915</v>
      </c>
      <c r="O70" t="s">
        <v>806</v>
      </c>
    </row>
    <row r="71" spans="1:15" x14ac:dyDescent="0.25">
      <c r="A71" t="s">
        <v>915</v>
      </c>
      <c r="B71" t="s">
        <v>915</v>
      </c>
      <c r="C71" t="s">
        <v>730</v>
      </c>
      <c r="D71" t="s">
        <v>790</v>
      </c>
      <c r="E71" t="s">
        <v>40</v>
      </c>
      <c r="F71" s="400"/>
      <c r="G71" s="401">
        <v>10.45</v>
      </c>
      <c r="H71" s="400">
        <v>2.3246826685863198E-10</v>
      </c>
      <c r="I71" t="s">
        <v>961</v>
      </c>
      <c r="K71" s="401">
        <v>10.45</v>
      </c>
      <c r="L71" s="401">
        <v>0</v>
      </c>
      <c r="M71" s="400">
        <v>0</v>
      </c>
      <c r="N71" t="s">
        <v>915</v>
      </c>
      <c r="O71" t="s">
        <v>806</v>
      </c>
    </row>
    <row r="72" spans="1:15" x14ac:dyDescent="0.25">
      <c r="A72" t="s">
        <v>1025</v>
      </c>
      <c r="B72" t="s">
        <v>911</v>
      </c>
      <c r="C72" t="s">
        <v>798</v>
      </c>
      <c r="D72" t="s">
        <v>1026</v>
      </c>
      <c r="E72" t="s">
        <v>840</v>
      </c>
      <c r="F72" s="400"/>
      <c r="G72" s="401">
        <v>3191.33</v>
      </c>
      <c r="H72" s="401">
        <v>-3191.3299999997676</v>
      </c>
      <c r="I72" t="s">
        <v>961</v>
      </c>
      <c r="K72" s="401">
        <v>3191.33</v>
      </c>
      <c r="L72" s="401">
        <v>0</v>
      </c>
      <c r="M72" s="400">
        <v>0</v>
      </c>
      <c r="N72" t="s">
        <v>936</v>
      </c>
      <c r="O72" t="s">
        <v>780</v>
      </c>
    </row>
    <row r="73" spans="1:15" x14ac:dyDescent="0.25">
      <c r="A73" t="s">
        <v>915</v>
      </c>
      <c r="B73" t="s">
        <v>916</v>
      </c>
      <c r="C73" t="s">
        <v>826</v>
      </c>
      <c r="D73" t="s">
        <v>1027</v>
      </c>
      <c r="E73" t="s">
        <v>827</v>
      </c>
      <c r="F73" s="400"/>
      <c r="G73" s="401">
        <v>800</v>
      </c>
      <c r="H73" s="401">
        <v>-3991.3299999997676</v>
      </c>
      <c r="I73" t="s">
        <v>961</v>
      </c>
      <c r="K73" s="401">
        <v>800</v>
      </c>
      <c r="L73" s="401">
        <v>0</v>
      </c>
      <c r="M73" s="400">
        <v>0</v>
      </c>
      <c r="N73" t="s">
        <v>936</v>
      </c>
      <c r="O73" t="s">
        <v>780</v>
      </c>
    </row>
    <row r="74" spans="1:15" x14ac:dyDescent="0.25">
      <c r="A74" t="s">
        <v>936</v>
      </c>
      <c r="B74" t="s">
        <v>936</v>
      </c>
      <c r="C74" t="s">
        <v>781</v>
      </c>
      <c r="D74" t="s">
        <v>779</v>
      </c>
      <c r="E74" t="s">
        <v>40</v>
      </c>
      <c r="F74" s="400">
        <v>3991.33</v>
      </c>
      <c r="G74" s="401"/>
      <c r="H74" s="400">
        <v>2.3237589630298316E-10</v>
      </c>
      <c r="I74" t="s">
        <v>961</v>
      </c>
      <c r="K74" s="400">
        <v>3991.33</v>
      </c>
      <c r="L74" s="401">
        <v>0</v>
      </c>
      <c r="M74" s="400">
        <v>0</v>
      </c>
      <c r="N74" t="s">
        <v>936</v>
      </c>
      <c r="O74" t="s">
        <v>779</v>
      </c>
    </row>
    <row r="75" spans="1:15" x14ac:dyDescent="0.25">
      <c r="A75" t="s">
        <v>1028</v>
      </c>
      <c r="B75" t="s">
        <v>804</v>
      </c>
      <c r="C75" t="s">
        <v>743</v>
      </c>
      <c r="D75" t="s">
        <v>1029</v>
      </c>
      <c r="E75" t="s">
        <v>956</v>
      </c>
      <c r="F75" s="400"/>
      <c r="G75" s="401">
        <v>21045.51</v>
      </c>
      <c r="H75" s="401">
        <v>-21045.509999999766</v>
      </c>
      <c r="I75" t="s">
        <v>961</v>
      </c>
      <c r="K75" s="401">
        <v>21045.51</v>
      </c>
      <c r="L75" s="401">
        <v>0</v>
      </c>
      <c r="M75" s="400">
        <v>0</v>
      </c>
      <c r="N75" t="s">
        <v>938</v>
      </c>
      <c r="O75" t="s">
        <v>780</v>
      </c>
    </row>
    <row r="76" spans="1:15" x14ac:dyDescent="0.25">
      <c r="A76" t="s">
        <v>940</v>
      </c>
      <c r="B76" t="s">
        <v>804</v>
      </c>
      <c r="C76" t="s">
        <v>743</v>
      </c>
      <c r="D76" t="s">
        <v>1030</v>
      </c>
      <c r="E76" t="s">
        <v>956</v>
      </c>
      <c r="F76" s="400"/>
      <c r="G76" s="401">
        <v>28.35</v>
      </c>
      <c r="H76" s="401">
        <v>-21073.859999999764</v>
      </c>
      <c r="I76" t="s">
        <v>961</v>
      </c>
      <c r="K76" s="401">
        <v>28.35</v>
      </c>
      <c r="L76" s="401">
        <v>0</v>
      </c>
      <c r="M76" s="400">
        <v>0</v>
      </c>
      <c r="N76" t="s">
        <v>938</v>
      </c>
    </row>
    <row r="77" spans="1:15" x14ac:dyDescent="0.25">
      <c r="A77" t="s">
        <v>1031</v>
      </c>
      <c r="B77" t="s">
        <v>804</v>
      </c>
      <c r="C77" t="s">
        <v>743</v>
      </c>
      <c r="D77" t="s">
        <v>1032</v>
      </c>
      <c r="E77" t="s">
        <v>956</v>
      </c>
      <c r="F77" s="400"/>
      <c r="G77" s="401">
        <v>28.35</v>
      </c>
      <c r="H77" s="401">
        <v>-21102.209999999763</v>
      </c>
      <c r="I77" t="s">
        <v>961</v>
      </c>
      <c r="K77" s="401">
        <v>28.35</v>
      </c>
      <c r="L77" s="401">
        <v>0</v>
      </c>
      <c r="M77" s="400">
        <v>0</v>
      </c>
      <c r="N77" t="s">
        <v>938</v>
      </c>
    </row>
    <row r="78" spans="1:15" x14ac:dyDescent="0.25">
      <c r="A78" t="s">
        <v>940</v>
      </c>
      <c r="B78" t="s">
        <v>804</v>
      </c>
      <c r="C78" t="s">
        <v>743</v>
      </c>
      <c r="D78" t="s">
        <v>1033</v>
      </c>
      <c r="E78" t="s">
        <v>956</v>
      </c>
      <c r="F78" s="400"/>
      <c r="G78" s="401">
        <v>28.35</v>
      </c>
      <c r="H78" s="401">
        <v>-21130.559999999761</v>
      </c>
      <c r="I78" t="s">
        <v>961</v>
      </c>
      <c r="K78" s="401">
        <v>28.35</v>
      </c>
      <c r="L78" s="401">
        <v>0</v>
      </c>
      <c r="M78" s="400">
        <v>0</v>
      </c>
      <c r="N78" t="s">
        <v>938</v>
      </c>
    </row>
    <row r="79" spans="1:15" x14ac:dyDescent="0.25">
      <c r="A79" t="s">
        <v>938</v>
      </c>
      <c r="B79" t="s">
        <v>938</v>
      </c>
      <c r="C79" t="s">
        <v>781</v>
      </c>
      <c r="D79" t="s">
        <v>799</v>
      </c>
      <c r="E79" t="s">
        <v>40</v>
      </c>
      <c r="F79" s="400">
        <v>21130.560000000001</v>
      </c>
      <c r="G79" s="401"/>
      <c r="H79" s="400">
        <v>2.4010660126805305E-10</v>
      </c>
      <c r="I79" t="s">
        <v>961</v>
      </c>
      <c r="K79" s="400">
        <v>21130.560000000001</v>
      </c>
      <c r="L79" s="401">
        <v>0</v>
      </c>
      <c r="M79" s="400">
        <v>0</v>
      </c>
      <c r="N79" t="s">
        <v>938</v>
      </c>
      <c r="O79" t="s">
        <v>799</v>
      </c>
    </row>
    <row r="80" spans="1:15" x14ac:dyDescent="0.25">
      <c r="A80" t="s">
        <v>1034</v>
      </c>
      <c r="B80" t="s">
        <v>993</v>
      </c>
      <c r="C80" t="s">
        <v>718</v>
      </c>
      <c r="D80" t="s">
        <v>1035</v>
      </c>
      <c r="E80" t="s">
        <v>846</v>
      </c>
      <c r="F80" s="400"/>
      <c r="G80" s="401">
        <v>1024</v>
      </c>
      <c r="H80" s="401">
        <v>-1023.9999999997599</v>
      </c>
      <c r="I80" t="s">
        <v>961</v>
      </c>
      <c r="K80" s="401">
        <v>1024</v>
      </c>
      <c r="L80" s="401">
        <v>0</v>
      </c>
      <c r="M80" s="400">
        <v>0</v>
      </c>
      <c r="N80" t="s">
        <v>945</v>
      </c>
      <c r="O80" t="s">
        <v>780</v>
      </c>
    </row>
    <row r="81" spans="1:15" x14ac:dyDescent="0.25">
      <c r="A81" t="s">
        <v>784</v>
      </c>
      <c r="B81" t="s">
        <v>943</v>
      </c>
      <c r="C81" t="s">
        <v>718</v>
      </c>
      <c r="D81" t="s">
        <v>1036</v>
      </c>
      <c r="E81" t="s">
        <v>846</v>
      </c>
      <c r="F81" s="400"/>
      <c r="G81" s="401">
        <v>1024</v>
      </c>
      <c r="H81" s="401">
        <v>-2047.9999999997599</v>
      </c>
      <c r="I81" t="s">
        <v>961</v>
      </c>
      <c r="K81" s="401">
        <v>1024</v>
      </c>
      <c r="L81" s="401">
        <v>0</v>
      </c>
      <c r="M81" s="400">
        <v>0</v>
      </c>
      <c r="N81" t="s">
        <v>945</v>
      </c>
      <c r="O81" t="s">
        <v>780</v>
      </c>
    </row>
    <row r="82" spans="1:15" x14ac:dyDescent="0.25">
      <c r="A82" t="s">
        <v>945</v>
      </c>
      <c r="B82" t="s">
        <v>945</v>
      </c>
      <c r="C82" t="s">
        <v>781</v>
      </c>
      <c r="D82" t="s">
        <v>779</v>
      </c>
      <c r="E82" t="s">
        <v>40</v>
      </c>
      <c r="F82" s="400">
        <v>2048</v>
      </c>
      <c r="G82" s="401"/>
      <c r="H82" s="400">
        <v>2.4010660126805305E-10</v>
      </c>
      <c r="I82" t="s">
        <v>961</v>
      </c>
      <c r="K82" s="400">
        <v>2048</v>
      </c>
      <c r="L82" s="401">
        <v>0</v>
      </c>
      <c r="M82" s="400">
        <v>0</v>
      </c>
      <c r="N82" t="s">
        <v>945</v>
      </c>
      <c r="O82" t="s">
        <v>779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7" t="s">
        <v>350</v>
      </c>
      <c r="E31" s="407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08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08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08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08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08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08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08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09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0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1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2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DEZEMBRO.2019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 Cavalcante</cp:lastModifiedBy>
  <cp:lastPrinted>2019-09-02T20:20:07Z</cp:lastPrinted>
  <dcterms:created xsi:type="dcterms:W3CDTF">2018-07-17T17:17:14Z</dcterms:created>
  <dcterms:modified xsi:type="dcterms:W3CDTF">2020-01-08T15:38:35Z</dcterms:modified>
</cp:coreProperties>
</file>